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4\Tercer trimestre\Cuadros PDF\"/>
    </mc:Choice>
  </mc:AlternateContent>
  <bookViews>
    <workbookView xWindow="0" yWindow="0" windowWidth="21600" windowHeight="9735" tabRatio="781"/>
  </bookViews>
  <sheets>
    <sheet name="Cuadro 3 RCN" sheetId="52" r:id="rId1"/>
  </sheets>
  <definedNames>
    <definedName name="_xlnm.Print_Area" localSheetId="0">'Cuadro 3 RCN'!$A$1:$Q$112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4" i="52" l="1"/>
  <c r="H104" i="52"/>
  <c r="C104" i="52"/>
  <c r="M103" i="52"/>
  <c r="H103" i="52"/>
  <c r="C103" i="52"/>
  <c r="M102" i="52"/>
  <c r="H102" i="52"/>
  <c r="C102" i="52"/>
  <c r="C99" i="52" s="1"/>
  <c r="M101" i="52"/>
  <c r="H101" i="52"/>
  <c r="C101" i="52"/>
  <c r="M100" i="52"/>
  <c r="H100" i="52"/>
  <c r="C100" i="52"/>
  <c r="P99" i="52"/>
  <c r="O99" i="52"/>
  <c r="N99" i="52"/>
  <c r="N93" i="52" s="1"/>
  <c r="L99" i="52"/>
  <c r="K99" i="52"/>
  <c r="K93" i="52" s="1"/>
  <c r="J99" i="52"/>
  <c r="J93" i="52" s="1"/>
  <c r="I99" i="52"/>
  <c r="G99" i="52"/>
  <c r="F99" i="52"/>
  <c r="F93" i="52" s="1"/>
  <c r="E99" i="52"/>
  <c r="D99" i="52"/>
  <c r="M98" i="52"/>
  <c r="H98" i="52"/>
  <c r="C98" i="52"/>
  <c r="M97" i="52"/>
  <c r="M94" i="52" s="1"/>
  <c r="H97" i="52"/>
  <c r="C97" i="52"/>
  <c r="M96" i="52"/>
  <c r="H96" i="52"/>
  <c r="C96" i="52"/>
  <c r="M95" i="52"/>
  <c r="H95" i="52"/>
  <c r="H94" i="52" s="1"/>
  <c r="C95" i="52"/>
  <c r="C94" i="52" s="1"/>
  <c r="P94" i="52"/>
  <c r="O94" i="52"/>
  <c r="N94" i="52"/>
  <c r="L94" i="52"/>
  <c r="L93" i="52" s="1"/>
  <c r="L80" i="52" s="1"/>
  <c r="L78" i="52" s="1"/>
  <c r="K94" i="52"/>
  <c r="J94" i="52"/>
  <c r="I94" i="52"/>
  <c r="I93" i="52" s="1"/>
  <c r="G94" i="52"/>
  <c r="F94" i="52"/>
  <c r="E94" i="52"/>
  <c r="E93" i="52" s="1"/>
  <c r="D94" i="52"/>
  <c r="P93" i="52"/>
  <c r="O93" i="52"/>
  <c r="G93" i="52"/>
  <c r="D93" i="52"/>
  <c r="M92" i="52"/>
  <c r="H92" i="52"/>
  <c r="C92" i="52"/>
  <c r="M91" i="52"/>
  <c r="M90" i="52" s="1"/>
  <c r="H91" i="52"/>
  <c r="C91" i="52"/>
  <c r="P90" i="52"/>
  <c r="P80" i="52" s="1"/>
  <c r="P78" i="52" s="1"/>
  <c r="O90" i="52"/>
  <c r="N90" i="52"/>
  <c r="L90" i="52"/>
  <c r="K90" i="52"/>
  <c r="J90" i="52"/>
  <c r="I90" i="52"/>
  <c r="H90" i="52"/>
  <c r="G90" i="52"/>
  <c r="F90" i="52"/>
  <c r="E90" i="52"/>
  <c r="D90" i="52"/>
  <c r="C90" i="52"/>
  <c r="M89" i="52"/>
  <c r="H89" i="52"/>
  <c r="C89" i="52"/>
  <c r="C86" i="52" s="1"/>
  <c r="M88" i="52"/>
  <c r="M86" i="52" s="1"/>
  <c r="H88" i="52"/>
  <c r="C88" i="52"/>
  <c r="M87" i="52"/>
  <c r="H87" i="52"/>
  <c r="H86" i="52" s="1"/>
  <c r="C87" i="52"/>
  <c r="P86" i="52"/>
  <c r="O86" i="52"/>
  <c r="N86" i="52"/>
  <c r="N81" i="52" s="1"/>
  <c r="L86" i="52"/>
  <c r="K86" i="52"/>
  <c r="J86" i="52"/>
  <c r="I86" i="52"/>
  <c r="G86" i="52"/>
  <c r="F86" i="52"/>
  <c r="F81" i="52" s="1"/>
  <c r="E86" i="52"/>
  <c r="D86" i="52"/>
  <c r="M85" i="52"/>
  <c r="H85" i="52"/>
  <c r="C85" i="52"/>
  <c r="M84" i="52"/>
  <c r="H84" i="52"/>
  <c r="C84" i="52"/>
  <c r="M83" i="52"/>
  <c r="H83" i="52"/>
  <c r="C83" i="52"/>
  <c r="C82" i="52" s="1"/>
  <c r="C81" i="52" s="1"/>
  <c r="P82" i="52"/>
  <c r="O82" i="52"/>
  <c r="N82" i="52"/>
  <c r="M82" i="52"/>
  <c r="M81" i="52" s="1"/>
  <c r="L82" i="52"/>
  <c r="K82" i="52"/>
  <c r="J82" i="52"/>
  <c r="I82" i="52"/>
  <c r="I81" i="52" s="1"/>
  <c r="H82" i="52"/>
  <c r="G82" i="52"/>
  <c r="F82" i="52"/>
  <c r="E82" i="52"/>
  <c r="E81" i="52" s="1"/>
  <c r="D82" i="52"/>
  <c r="P81" i="52"/>
  <c r="O81" i="52"/>
  <c r="O80" i="52" s="1"/>
  <c r="O78" i="52" s="1"/>
  <c r="L81" i="52"/>
  <c r="K81" i="52"/>
  <c r="J81" i="52"/>
  <c r="J80" i="52" s="1"/>
  <c r="J78" i="52" s="1"/>
  <c r="G81" i="52"/>
  <c r="G80" i="52" s="1"/>
  <c r="G78" i="52" s="1"/>
  <c r="D81" i="52"/>
  <c r="D80" i="52"/>
  <c r="D78" i="52" s="1"/>
  <c r="M79" i="52"/>
  <c r="H79" i="52"/>
  <c r="C79" i="52"/>
  <c r="M77" i="52"/>
  <c r="H77" i="52"/>
  <c r="C77" i="52"/>
  <c r="M76" i="52"/>
  <c r="H76" i="52"/>
  <c r="C76" i="52"/>
  <c r="M75" i="52"/>
  <c r="H75" i="52"/>
  <c r="C75" i="52"/>
  <c r="C73" i="52" s="1"/>
  <c r="M74" i="52"/>
  <c r="M73" i="52" s="1"/>
  <c r="H74" i="52"/>
  <c r="C74" i="52"/>
  <c r="P73" i="52"/>
  <c r="O73" i="52"/>
  <c r="N73" i="52"/>
  <c r="L73" i="52"/>
  <c r="K73" i="52"/>
  <c r="J73" i="52"/>
  <c r="I73" i="52"/>
  <c r="H73" i="52"/>
  <c r="G73" i="52"/>
  <c r="F73" i="52"/>
  <c r="E73" i="52"/>
  <c r="D73" i="52"/>
  <c r="M72" i="52"/>
  <c r="H72" i="52"/>
  <c r="C72" i="52"/>
  <c r="M71" i="52"/>
  <c r="H71" i="52"/>
  <c r="C71" i="52"/>
  <c r="C69" i="52" s="1"/>
  <c r="C67" i="52" s="1"/>
  <c r="M70" i="52"/>
  <c r="M69" i="52" s="1"/>
  <c r="M67" i="52" s="1"/>
  <c r="H70" i="52"/>
  <c r="H69" i="52" s="1"/>
  <c r="H67" i="52" s="1"/>
  <c r="C70" i="52"/>
  <c r="P69" i="52"/>
  <c r="O69" i="52"/>
  <c r="N69" i="52"/>
  <c r="L69" i="52"/>
  <c r="K69" i="52"/>
  <c r="J69" i="52"/>
  <c r="J67" i="52" s="1"/>
  <c r="J19" i="52" s="1"/>
  <c r="J16" i="52" s="1"/>
  <c r="I69" i="52"/>
  <c r="I67" i="52" s="1"/>
  <c r="I59" i="52" s="1"/>
  <c r="G69" i="52"/>
  <c r="G67" i="52" s="1"/>
  <c r="G59" i="52" s="1"/>
  <c r="F69" i="52"/>
  <c r="F67" i="52" s="1"/>
  <c r="F59" i="52" s="1"/>
  <c r="E69" i="52"/>
  <c r="D69" i="52"/>
  <c r="M68" i="52"/>
  <c r="H68" i="52"/>
  <c r="C68" i="52"/>
  <c r="P67" i="52"/>
  <c r="O67" i="52"/>
  <c r="N67" i="52"/>
  <c r="L67" i="52"/>
  <c r="K67" i="52"/>
  <c r="E67" i="52"/>
  <c r="D67" i="52"/>
  <c r="M65" i="52"/>
  <c r="H65" i="52"/>
  <c r="H62" i="52" s="1"/>
  <c r="H60" i="52" s="1"/>
  <c r="H59" i="52" s="1"/>
  <c r="C65" i="52"/>
  <c r="C62" i="52" s="1"/>
  <c r="C60" i="52" s="1"/>
  <c r="M64" i="52"/>
  <c r="H64" i="52"/>
  <c r="C64" i="52"/>
  <c r="M63" i="52"/>
  <c r="M62" i="52" s="1"/>
  <c r="H63" i="52"/>
  <c r="C63" i="52"/>
  <c r="P62" i="52"/>
  <c r="O62" i="52"/>
  <c r="N62" i="52"/>
  <c r="N60" i="52" s="1"/>
  <c r="N59" i="52" s="1"/>
  <c r="L62" i="52"/>
  <c r="L60" i="52" s="1"/>
  <c r="K62" i="52"/>
  <c r="K60" i="52" s="1"/>
  <c r="K59" i="52" s="1"/>
  <c r="J62" i="52"/>
  <c r="J60" i="52" s="1"/>
  <c r="I62" i="52"/>
  <c r="G62" i="52"/>
  <c r="F62" i="52"/>
  <c r="E62" i="52"/>
  <c r="D62" i="52"/>
  <c r="M61" i="52"/>
  <c r="M60" i="52" s="1"/>
  <c r="M59" i="52" s="1"/>
  <c r="H61" i="52"/>
  <c r="C61" i="52"/>
  <c r="P60" i="52"/>
  <c r="P59" i="52" s="1"/>
  <c r="O60" i="52"/>
  <c r="O59" i="52" s="1"/>
  <c r="I60" i="52"/>
  <c r="G60" i="52"/>
  <c r="F60" i="52"/>
  <c r="E60" i="52"/>
  <c r="D60" i="52"/>
  <c r="D59" i="52" s="1"/>
  <c r="E59" i="52"/>
  <c r="M58" i="52"/>
  <c r="H58" i="52"/>
  <c r="C58" i="52"/>
  <c r="M57" i="52"/>
  <c r="H57" i="52"/>
  <c r="C57" i="52"/>
  <c r="M56" i="52"/>
  <c r="H56" i="52"/>
  <c r="C56" i="52"/>
  <c r="M55" i="52"/>
  <c r="H55" i="52"/>
  <c r="C55" i="52"/>
  <c r="M54" i="52"/>
  <c r="H54" i="52"/>
  <c r="C54" i="52"/>
  <c r="M53" i="52"/>
  <c r="H53" i="52"/>
  <c r="C53" i="52"/>
  <c r="M52" i="52"/>
  <c r="H52" i="52"/>
  <c r="C52" i="52"/>
  <c r="M51" i="52"/>
  <c r="M47" i="52" s="1"/>
  <c r="H51" i="52"/>
  <c r="C51" i="52"/>
  <c r="M50" i="52"/>
  <c r="H50" i="52"/>
  <c r="C50" i="52"/>
  <c r="M49" i="52"/>
  <c r="H49" i="52"/>
  <c r="C49" i="52"/>
  <c r="M48" i="52"/>
  <c r="H48" i="52"/>
  <c r="H47" i="52" s="1"/>
  <c r="C48" i="52"/>
  <c r="C47" i="52" s="1"/>
  <c r="P47" i="52"/>
  <c r="P22" i="52" s="1"/>
  <c r="P19" i="52" s="1"/>
  <c r="P16" i="52" s="1"/>
  <c r="O47" i="52"/>
  <c r="N47" i="52"/>
  <c r="L47" i="52"/>
  <c r="K47" i="52"/>
  <c r="J47" i="52"/>
  <c r="I47" i="52"/>
  <c r="I34" i="52" s="1"/>
  <c r="G47" i="52"/>
  <c r="F47" i="52"/>
  <c r="E47" i="52"/>
  <c r="E22" i="52" s="1"/>
  <c r="D47" i="52"/>
  <c r="D22" i="52" s="1"/>
  <c r="D19" i="52" s="1"/>
  <c r="D16" i="52" s="1"/>
  <c r="M46" i="52"/>
  <c r="H46" i="52"/>
  <c r="C46" i="52"/>
  <c r="M45" i="52"/>
  <c r="H45" i="52"/>
  <c r="C45" i="52"/>
  <c r="M44" i="52"/>
  <c r="H44" i="52"/>
  <c r="C44" i="52"/>
  <c r="M43" i="52"/>
  <c r="H43" i="52"/>
  <c r="C43" i="52"/>
  <c r="M42" i="52"/>
  <c r="H42" i="52"/>
  <c r="C42" i="52"/>
  <c r="M41" i="52"/>
  <c r="H41" i="52"/>
  <c r="C41" i="52"/>
  <c r="M40" i="52"/>
  <c r="H40" i="52"/>
  <c r="C40" i="52"/>
  <c r="M39" i="52"/>
  <c r="H39" i="52"/>
  <c r="H35" i="52" s="1"/>
  <c r="C39" i="52"/>
  <c r="M38" i="52"/>
  <c r="H38" i="52"/>
  <c r="C38" i="52"/>
  <c r="M37" i="52"/>
  <c r="H37" i="52"/>
  <c r="C37" i="52"/>
  <c r="M36" i="52"/>
  <c r="M35" i="52" s="1"/>
  <c r="M34" i="52" s="1"/>
  <c r="H36" i="52"/>
  <c r="C36" i="52"/>
  <c r="P35" i="52"/>
  <c r="P34" i="52" s="1"/>
  <c r="O35" i="52"/>
  <c r="O34" i="52" s="1"/>
  <c r="N35" i="52"/>
  <c r="L35" i="52"/>
  <c r="L34" i="52" s="1"/>
  <c r="K35" i="52"/>
  <c r="J35" i="52"/>
  <c r="I35" i="52"/>
  <c r="G35" i="52"/>
  <c r="F35" i="52"/>
  <c r="E35" i="52"/>
  <c r="D35" i="52"/>
  <c r="D34" i="52" s="1"/>
  <c r="C35" i="52"/>
  <c r="C34" i="52" s="1"/>
  <c r="N34" i="52"/>
  <c r="K34" i="52"/>
  <c r="J34" i="52"/>
  <c r="G34" i="52"/>
  <c r="F34" i="52"/>
  <c r="E34" i="52"/>
  <c r="M33" i="52"/>
  <c r="H33" i="52"/>
  <c r="C33" i="52"/>
  <c r="M32" i="52"/>
  <c r="H32" i="52"/>
  <c r="C32" i="52"/>
  <c r="M31" i="52"/>
  <c r="H31" i="52"/>
  <c r="C31" i="52"/>
  <c r="C29" i="52" s="1"/>
  <c r="C22" i="52" s="1"/>
  <c r="M30" i="52"/>
  <c r="M29" i="52" s="1"/>
  <c r="M22" i="52" s="1"/>
  <c r="M19" i="52" s="1"/>
  <c r="M16" i="52" s="1"/>
  <c r="H30" i="52"/>
  <c r="C30" i="52"/>
  <c r="P29" i="52"/>
  <c r="O29" i="52"/>
  <c r="N29" i="52"/>
  <c r="L29" i="52"/>
  <c r="L22" i="52" s="1"/>
  <c r="L19" i="52" s="1"/>
  <c r="L16" i="52" s="1"/>
  <c r="K29" i="52"/>
  <c r="K22" i="52" s="1"/>
  <c r="K19" i="52" s="1"/>
  <c r="K16" i="52" s="1"/>
  <c r="J29" i="52"/>
  <c r="I29" i="52"/>
  <c r="I22" i="52" s="1"/>
  <c r="H29" i="52"/>
  <c r="G29" i="52"/>
  <c r="G23" i="52" s="1"/>
  <c r="F29" i="52"/>
  <c r="E29" i="52"/>
  <c r="D29" i="52"/>
  <c r="M28" i="52"/>
  <c r="H28" i="52"/>
  <c r="C28" i="52"/>
  <c r="M27" i="52"/>
  <c r="H27" i="52"/>
  <c r="C27" i="52"/>
  <c r="C24" i="52" s="1"/>
  <c r="M26" i="52"/>
  <c r="M24" i="52" s="1"/>
  <c r="H26" i="52"/>
  <c r="C26" i="52"/>
  <c r="M25" i="52"/>
  <c r="H25" i="52"/>
  <c r="H24" i="52" s="1"/>
  <c r="C25" i="52"/>
  <c r="P24" i="52"/>
  <c r="O24" i="52"/>
  <c r="N24" i="52"/>
  <c r="N21" i="52" s="1"/>
  <c r="L24" i="52"/>
  <c r="K24" i="52"/>
  <c r="K21" i="52" s="1"/>
  <c r="J24" i="52"/>
  <c r="J23" i="52" s="1"/>
  <c r="I24" i="52"/>
  <c r="I23" i="52" s="1"/>
  <c r="G24" i="52"/>
  <c r="F24" i="52"/>
  <c r="F23" i="52" s="1"/>
  <c r="E24" i="52"/>
  <c r="D24" i="52"/>
  <c r="P23" i="52"/>
  <c r="O23" i="52"/>
  <c r="L23" i="52"/>
  <c r="K23" i="52"/>
  <c r="E23" i="52"/>
  <c r="D23" i="52"/>
  <c r="O22" i="52"/>
  <c r="O19" i="52" s="1"/>
  <c r="O16" i="52" s="1"/>
  <c r="N22" i="52"/>
  <c r="N19" i="52" s="1"/>
  <c r="N16" i="52" s="1"/>
  <c r="J22" i="52"/>
  <c r="F22" i="52"/>
  <c r="P21" i="52"/>
  <c r="P20" i="52" s="1"/>
  <c r="O21" i="52"/>
  <c r="O20" i="52" s="1"/>
  <c r="L21" i="52"/>
  <c r="G21" i="52"/>
  <c r="G18" i="52" s="1"/>
  <c r="F21" i="52"/>
  <c r="E21" i="52"/>
  <c r="E18" i="52" s="1"/>
  <c r="D21" i="52"/>
  <c r="D20" i="52" s="1"/>
  <c r="F20" i="52"/>
  <c r="F18" i="52"/>
  <c r="F15" i="52"/>
  <c r="N80" i="52" l="1"/>
  <c r="N78" i="52" s="1"/>
  <c r="M99" i="52"/>
  <c r="H99" i="52"/>
  <c r="K80" i="52"/>
  <c r="K78" i="52" s="1"/>
  <c r="F80" i="52"/>
  <c r="F78" i="52" s="1"/>
  <c r="C93" i="52"/>
  <c r="E15" i="52"/>
  <c r="N20" i="52"/>
  <c r="N18" i="52"/>
  <c r="G15" i="52"/>
  <c r="L20" i="52"/>
  <c r="H23" i="52"/>
  <c r="H21" i="52"/>
  <c r="E80" i="52"/>
  <c r="E78" i="52" s="1"/>
  <c r="C80" i="52"/>
  <c r="C78" i="52" s="1"/>
  <c r="M93" i="52"/>
  <c r="M80" i="52" s="1"/>
  <c r="M78" i="52" s="1"/>
  <c r="F19" i="52"/>
  <c r="C19" i="52"/>
  <c r="C16" i="52" s="1"/>
  <c r="J59" i="52"/>
  <c r="C59" i="52"/>
  <c r="H22" i="52"/>
  <c r="H19" i="52" s="1"/>
  <c r="H16" i="52" s="1"/>
  <c r="H34" i="52"/>
  <c r="E19" i="52"/>
  <c r="E16" i="52" s="1"/>
  <c r="E20" i="52"/>
  <c r="H81" i="52"/>
  <c r="M21" i="52"/>
  <c r="M23" i="52"/>
  <c r="I19" i="52"/>
  <c r="I16" i="52" s="1"/>
  <c r="L59" i="52"/>
  <c r="L18" i="52"/>
  <c r="I80" i="52"/>
  <c r="I78" i="52" s="1"/>
  <c r="F17" i="52"/>
  <c r="C21" i="52"/>
  <c r="C23" i="52"/>
  <c r="K20" i="52"/>
  <c r="K18" i="52"/>
  <c r="H93" i="52"/>
  <c r="N23" i="52"/>
  <c r="O18" i="52"/>
  <c r="I21" i="52"/>
  <c r="G22" i="52"/>
  <c r="D18" i="52"/>
  <c r="P18" i="52"/>
  <c r="J21" i="52"/>
  <c r="C20" i="52" l="1"/>
  <c r="C18" i="52"/>
  <c r="J18" i="52"/>
  <c r="J20" i="52"/>
  <c r="P14" i="52"/>
  <c r="P105" i="52" s="1"/>
  <c r="P17" i="52"/>
  <c r="P15" i="52"/>
  <c r="D14" i="52"/>
  <c r="D105" i="52" s="1"/>
  <c r="D15" i="52"/>
  <c r="D17" i="52"/>
  <c r="L15" i="52"/>
  <c r="L17" i="52"/>
  <c r="L14" i="52"/>
  <c r="L105" i="52" s="1"/>
  <c r="G19" i="52"/>
  <c r="G20" i="52"/>
  <c r="F14" i="52"/>
  <c r="F105" i="52" s="1"/>
  <c r="F16" i="52"/>
  <c r="I18" i="52"/>
  <c r="I20" i="52"/>
  <c r="O14" i="52"/>
  <c r="O105" i="52" s="1"/>
  <c r="O15" i="52"/>
  <c r="O17" i="52"/>
  <c r="N15" i="52"/>
  <c r="N14" i="52"/>
  <c r="N105" i="52" s="1"/>
  <c r="N17" i="52"/>
  <c r="M20" i="52"/>
  <c r="M18" i="52"/>
  <c r="H80" i="52"/>
  <c r="H78" i="52" s="1"/>
  <c r="K15" i="52"/>
  <c r="K14" i="52"/>
  <c r="K105" i="52" s="1"/>
  <c r="K17" i="52"/>
  <c r="E14" i="52"/>
  <c r="E105" i="52" s="1"/>
  <c r="H18" i="52"/>
  <c r="H20" i="52"/>
  <c r="E17" i="52"/>
  <c r="H17" i="52" l="1"/>
  <c r="H15" i="52"/>
  <c r="H14" i="52"/>
  <c r="H105" i="52" s="1"/>
  <c r="I17" i="52"/>
  <c r="I15" i="52"/>
  <c r="I14" i="52"/>
  <c r="I105" i="52" s="1"/>
  <c r="M15" i="52"/>
  <c r="M14" i="52"/>
  <c r="M105" i="52" s="1"/>
  <c r="M17" i="52"/>
  <c r="J17" i="52"/>
  <c r="J15" i="52"/>
  <c r="J14" i="52"/>
  <c r="J105" i="52" s="1"/>
  <c r="G16" i="52"/>
  <c r="G17" i="52"/>
  <c r="G14" i="52"/>
  <c r="G105" i="52" s="1"/>
  <c r="C15" i="52"/>
  <c r="C14" i="52" s="1"/>
  <c r="C105" i="52" s="1"/>
  <c r="C17" i="52"/>
</calcChain>
</file>

<file path=xl/sharedStrings.xml><?xml version="1.0" encoding="utf-8"?>
<sst xmlns="http://schemas.openxmlformats.org/spreadsheetml/2006/main" count="134" uniqueCount="96">
  <si>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</si>
  <si>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</si>
  <si>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</si>
  <si>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</si>
  <si>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</si>
  <si>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</si>
  <si>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</si>
  <si>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</si>
  <si>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</si>
  <si>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</si>
  <si>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</si>
  <si>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</si>
  <si>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</si>
  <si>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</si>
  <si>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</si>
  <si>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</si>
  <si>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</si>
  <si>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</si>
  <si>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</si>
  <si>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</si>
  <si>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</si>
  <si>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</si>
  <si>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</si>
  <si>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</si>
  <si>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</si>
  <si>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</si>
  <si>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</si>
  <si>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</si>
  <si>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</si>
  <si>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</si>
  <si>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</si>
  <si>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</si>
  <si>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</si>
  <si>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</si>
  <si>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</si>
  <si>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</si>
  <si>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</si>
  <si>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</si>
  <si>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</si>
  <si>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</si>
  <si>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</si>
  <si>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</si>
  <si>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</si>
  <si>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</si>
  <si>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</si>
  <si>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</si>
  <si>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</si>
  <si>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</si>
  <si>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</si>
  <si>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</si>
  <si>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</si>
  <si>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</si>
  <si>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</si>
  <si>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</si>
  <si>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</si>
  <si>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</si>
  <si>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</si>
  <si>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</si>
  <si>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</si>
  <si>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</si>
  <si>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</si>
  <si>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</si>
  <si>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</si>
  <si>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</si>
  <si>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</si>
  <si>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</si>
  <si>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</si>
  <si>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</si>
  <si>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</si>
  <si>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</si>
  <si>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</si>
  <si>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</si>
  <si>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</si>
  <si>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</si>
  <si>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</si>
  <si>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</si>
  <si>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</si>
  <si>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</si>
  <si>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</si>
  <si>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</si>
  <si>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</si>
  <si>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</si>
  <si>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</si>
  <si>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</si>
  <si>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</si>
  <si>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</si>
  <si>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</si>
  <si>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NOTA: La diferencia que se observa entre el total y los parciales se debe al redondeo.</t>
  </si>
  <si>
    <t>(En millones de balboas)</t>
  </si>
  <si>
    <t>0.0 Cuando la cantidad es menor a la unidad o fracción decimal adoptada, para la expresión del dato.</t>
  </si>
  <si>
    <t>Enero a septiembre</t>
  </si>
  <si>
    <t>2022 (P)</t>
  </si>
  <si>
    <t>2023 (P)</t>
  </si>
  <si>
    <t>2024 (E)</t>
  </si>
  <si>
    <t xml:space="preserve">      C.  Renta (neta): (Continuación)</t>
  </si>
  <si>
    <t>DE PANAMÁ, SEGÚN PARTIDA: AÑOS 2022-23 Y ENERO A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</si>
</sst>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9">
    <xf numFmtId="0" fontId="0" fillId="0" borderId="0" xfId="0"/>
    <xf numFmtId="0" fontId="2" fillId="3" borderId="2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vertical="center"/>
    </xf>
    <xf numFmtId="0" fontId="2" fillId="3" borderId="6" xfId="0" applyNumberFormat="1" applyFont="1" applyFill="1" applyBorder="1" applyAlignment="1">
      <alignment horizontal="center" vertical="center"/>
    </xf>
    <xf numFmtId="0" fontId="2" fillId="3" borderId="14" xfId="0" applyNumberFormat="1" applyFont="1" applyFill="1" applyBorder="1" applyAlignment="1">
      <alignment vertical="center"/>
    </xf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/>
    <xf numFmtId="0" fontId="1" fillId="2" borderId="3" xfId="0" applyNumberFormat="1" applyFont="1" applyFill="1" applyBorder="1"/>
    <xf numFmtId="0" fontId="1" fillId="2" borderId="5" xfId="0" applyNumberFormat="1" applyFont="1" applyFill="1" applyBorder="1"/>
    <xf numFmtId="0" fontId="1" fillId="2" borderId="10" xfId="0" applyNumberFormat="1" applyFont="1" applyFill="1" applyBorder="1"/>
    <xf numFmtId="0" fontId="1" fillId="2" borderId="6" xfId="0" applyNumberFormat="1" applyFont="1" applyFill="1" applyBorder="1" applyAlignment="1" applyProtection="1">
      <alignment horizontal="left"/>
    </xf>
    <xf numFmtId="164" fontId="1" fillId="4" borderId="6" xfId="0" applyNumberFormat="1" applyFont="1" applyFill="1" applyBorder="1" applyAlignment="1" applyProtection="1">
      <alignment horizontal="right"/>
    </xf>
    <xf numFmtId="164" fontId="2" fillId="4" borderId="6" xfId="0" applyNumberFormat="1" applyFont="1" applyFill="1" applyBorder="1" applyAlignment="1" applyProtection="1">
      <alignment horizontal="right"/>
    </xf>
    <xf numFmtId="0" fontId="1" fillId="2" borderId="6" xfId="0" quotePrefix="1" applyNumberFormat="1" applyFont="1" applyFill="1" applyBorder="1" applyAlignment="1" applyProtection="1">
      <alignment horizontal="left"/>
    </xf>
    <xf numFmtId="164" fontId="4" fillId="4" borderId="6" xfId="0" applyNumberFormat="1" applyFont="1" applyFill="1" applyBorder="1" applyAlignment="1" applyProtection="1">
      <alignment horizontal="right"/>
    </xf>
    <xf numFmtId="0" fontId="1" fillId="2" borderId="9" xfId="0" applyNumberFormat="1" applyFont="1" applyFill="1" applyBorder="1"/>
    <xf numFmtId="0" fontId="1" fillId="2" borderId="14" xfId="0" applyNumberFormat="1" applyFont="1" applyFill="1" applyBorder="1"/>
    <xf numFmtId="0" fontId="1" fillId="2" borderId="7" xfId="0" applyNumberFormat="1" applyFont="1" applyFill="1" applyBorder="1"/>
    <xf numFmtId="0" fontId="1" fillId="2" borderId="2" xfId="0" applyNumberFormat="1" applyFont="1" applyFill="1" applyBorder="1" applyAlignment="1"/>
    <xf numFmtId="0" fontId="1" fillId="2" borderId="0" xfId="0" applyNumberFormat="1" applyFont="1" applyFill="1"/>
    <xf numFmtId="0" fontId="2" fillId="2" borderId="0" xfId="0" applyNumberFormat="1" applyFont="1" applyFill="1"/>
    <xf numFmtId="0" fontId="1" fillId="0" borderId="0" xfId="0" applyNumberFormat="1" applyFont="1" applyFill="1" applyAlignment="1"/>
    <xf numFmtId="0" fontId="1" fillId="2" borderId="0" xfId="0" applyNumberFormat="1" applyFont="1" applyFill="1" applyBorder="1"/>
    <xf numFmtId="0" fontId="2" fillId="4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>
      <alignment horizontal="right"/>
    </xf>
    <xf numFmtId="0" fontId="5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>
      <alignment horizontal="right"/>
    </xf>
    <xf numFmtId="0" fontId="1" fillId="2" borderId="0" xfId="0" applyNumberFormat="1" applyFont="1" applyFill="1" applyBorder="1" applyAlignment="1" applyProtection="1"/>
    <xf numFmtId="0" fontId="1" fillId="4" borderId="14" xfId="0" applyNumberFormat="1" applyFont="1" applyFill="1" applyBorder="1" applyAlignment="1" applyProtection="1"/>
    <xf numFmtId="0" fontId="1" fillId="4" borderId="0" xfId="0" applyNumberFormat="1" applyFont="1" applyFill="1" applyBorder="1" applyAlignment="1" applyProtection="1"/>
    <xf numFmtId="0" fontId="1" fillId="2" borderId="6" xfId="0" applyNumberFormat="1" applyFont="1" applyFill="1" applyBorder="1" applyAlignment="1" applyProtection="1">
      <alignment horizontal="left" indent="1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1" fillId="4" borderId="7" xfId="0" applyNumberFormat="1" applyFont="1" applyFill="1" applyBorder="1" applyAlignment="1" applyProtection="1"/>
    <xf numFmtId="0" fontId="2" fillId="3" borderId="3" xfId="0" applyNumberFormat="1" applyFont="1" applyFill="1" applyBorder="1" applyAlignment="1">
      <alignment horizontal="center" vertical="center"/>
    </xf>
    <xf numFmtId="0" fontId="2" fillId="3" borderId="4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2" fillId="3" borderId="1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10" xfId="0" applyNumberFormat="1" applyFont="1" applyFill="1" applyBorder="1" applyAlignment="1">
      <alignment horizontal="right" vertical="center" wrapText="1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 wrapText="1"/>
    </xf>
    <xf numFmtId="0" fontId="2" fillId="3" borderId="9" xfId="0" applyNumberFormat="1" applyFont="1" applyFill="1" applyBorder="1" applyAlignment="1">
      <alignment horizontal="left" vertical="center" wrapText="1"/>
    </xf>
    <xf numFmtId="0" fontId="2" fillId="3" borderId="14" xfId="0" applyNumberFormat="1" applyFont="1" applyFill="1" applyBorder="1" applyAlignment="1" applyProtection="1">
      <alignment horizontal="center" vertical="center" wrapText="1"/>
    </xf>
    <xf numFmtId="0" fontId="2" fillId="3" borderId="7" xfId="0" applyNumberFormat="1" applyFont="1" applyFill="1" applyBorder="1" applyAlignment="1">
      <alignment horizontal="right" vertical="center" wrapText="1"/>
    </xf>
    <xf numFmtId="0" fontId="1" fillId="4" borderId="2" xfId="0" applyNumberFormat="1" applyFont="1" applyFill="1" applyBorder="1" applyAlignment="1"/>
    <xf numFmtId="0" fontId="1" fillId="4" borderId="3" xfId="0" applyNumberFormat="1" applyFont="1" applyFill="1" applyBorder="1" applyAlignment="1"/>
    <xf numFmtId="0" fontId="1" fillId="0" borderId="0" xfId="0" applyNumberFormat="1" applyFont="1" applyFill="1"/>
    <xf numFmtId="0" fontId="1" fillId="0" borderId="0" xfId="0" applyNumberFormat="1" applyFont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9" customWidth="1"/>
    <col min="2" max="2" width="60.7109375" style="22" customWidth="1"/>
    <col min="3" max="3" width="11" style="19" customWidth="1"/>
    <col min="4" max="7" width="8.7109375" style="19" customWidth="1"/>
    <col min="8" max="8" width="12.28515625" style="19" customWidth="1"/>
    <col min="9" max="12" width="11.7109375" style="19" customWidth="1"/>
    <col min="13" max="13" width="12.28515625" style="19" customWidth="1"/>
    <col min="14" max="16" width="11.7109375" style="19" customWidth="1"/>
    <col min="17" max="17" width="6.7109375" style="19" customWidth="1"/>
    <col min="18" max="16384" width="11.42578125" style="19"/>
  </cols>
  <sheetData>
    <row r="1" spans="1:17" ht="12.75" customHeight="1" x14ac:dyDescent="0.2">
      <c r="A1" s="48" t="s">
        <v>11</v>
      </c>
      <c r="B1" s="48"/>
      <c r="C1" s="48"/>
      <c r="D1" s="48"/>
      <c r="E1" s="48"/>
      <c r="F1" s="48"/>
      <c r="G1" s="48"/>
      <c r="H1" s="48" t="s">
        <v>11</v>
      </c>
      <c r="I1" s="48"/>
      <c r="J1" s="48"/>
      <c r="K1" s="48"/>
      <c r="L1" s="48"/>
      <c r="M1" s="48"/>
      <c r="N1" s="48"/>
      <c r="O1" s="48"/>
      <c r="P1" s="48"/>
      <c r="Q1" s="48"/>
    </row>
    <row r="2" spans="1:17" ht="12.75" customHeight="1" x14ac:dyDescent="0.2">
      <c r="A2" s="49" t="s">
        <v>12</v>
      </c>
      <c r="B2" s="49"/>
      <c r="C2" s="49"/>
      <c r="D2" s="49"/>
      <c r="E2" s="49"/>
      <c r="F2" s="49"/>
      <c r="G2" s="49"/>
      <c r="H2" s="49" t="s">
        <v>12</v>
      </c>
      <c r="I2" s="49"/>
      <c r="J2" s="49"/>
      <c r="K2" s="49"/>
      <c r="L2" s="49"/>
      <c r="M2" s="49"/>
      <c r="N2" s="49"/>
      <c r="O2" s="49"/>
      <c r="P2" s="49"/>
      <c r="Q2" s="49"/>
    </row>
    <row r="3" spans="1:17" ht="12.75" customHeight="1" x14ac:dyDescent="0.2">
      <c r="A3" s="48" t="s">
        <v>13</v>
      </c>
      <c r="B3" s="48"/>
      <c r="C3" s="48"/>
      <c r="D3" s="48"/>
      <c r="E3" s="48"/>
      <c r="F3" s="48"/>
      <c r="G3" s="48"/>
      <c r="H3" s="48" t="s">
        <v>13</v>
      </c>
      <c r="I3" s="48"/>
      <c r="J3" s="48"/>
      <c r="K3" s="48"/>
      <c r="L3" s="48"/>
      <c r="M3" s="48"/>
      <c r="N3" s="48"/>
      <c r="O3" s="48"/>
      <c r="P3" s="48"/>
      <c r="Q3" s="48"/>
    </row>
    <row r="4" spans="1:17" ht="6" customHeight="1" x14ac:dyDescent="0.2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</row>
    <row r="5" spans="1:17" s="20" customFormat="1" ht="12.75" customHeight="1" x14ac:dyDescent="0.2">
      <c r="A5" s="51" t="s">
        <v>0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2" t="s">
        <v>0</v>
      </c>
    </row>
    <row r="6" spans="1:17" s="20" customFormat="1" ht="12.75" customHeight="1" x14ac:dyDescent="0.2">
      <c r="A6" s="51" t="s">
        <v>95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2" t="s">
        <v>95</v>
      </c>
    </row>
    <row r="7" spans="1:17" ht="6" customHeight="1" x14ac:dyDescent="0.2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  <row r="8" spans="1:17" ht="14.1" customHeight="1" x14ac:dyDescent="0.2">
      <c r="A8" s="53" t="s">
        <v>86</v>
      </c>
      <c r="B8" s="1"/>
      <c r="C8" s="33" t="s">
        <v>1</v>
      </c>
      <c r="D8" s="34"/>
      <c r="E8" s="34"/>
      <c r="F8" s="34"/>
      <c r="G8" s="35"/>
      <c r="H8" s="36" t="s">
        <v>1</v>
      </c>
      <c r="I8" s="37"/>
      <c r="J8" s="37"/>
      <c r="K8" s="37"/>
      <c r="L8" s="37"/>
      <c r="M8" s="37"/>
      <c r="N8" s="37"/>
      <c r="O8" s="37"/>
      <c r="P8" s="38"/>
      <c r="Q8" s="54" t="s">
        <v>86</v>
      </c>
    </row>
    <row r="9" spans="1:17" ht="14.1" customHeight="1" x14ac:dyDescent="0.2">
      <c r="A9" s="55"/>
      <c r="B9" s="2"/>
      <c r="C9" s="39" t="s">
        <v>88</v>
      </c>
      <c r="D9" s="40"/>
      <c r="E9" s="40"/>
      <c r="F9" s="40"/>
      <c r="G9" s="41"/>
      <c r="H9" s="42" t="s">
        <v>88</v>
      </c>
      <c r="I9" s="43"/>
      <c r="J9" s="43"/>
      <c r="K9" s="43"/>
      <c r="L9" s="43"/>
      <c r="M9" s="43"/>
      <c r="N9" s="43"/>
      <c r="O9" s="43"/>
      <c r="P9" s="44"/>
      <c r="Q9" s="56"/>
    </row>
    <row r="10" spans="1:17" ht="14.1" customHeight="1" x14ac:dyDescent="0.2">
      <c r="A10" s="55"/>
      <c r="B10" s="3" t="s">
        <v>2</v>
      </c>
      <c r="C10" s="42" t="s">
        <v>91</v>
      </c>
      <c r="D10" s="43"/>
      <c r="E10" s="43"/>
      <c r="F10" s="43"/>
      <c r="G10" s="44"/>
      <c r="H10" s="42" t="s">
        <v>92</v>
      </c>
      <c r="I10" s="43"/>
      <c r="J10" s="43"/>
      <c r="K10" s="43"/>
      <c r="L10" s="44"/>
      <c r="M10" s="45" t="s">
        <v>93</v>
      </c>
      <c r="N10" s="46"/>
      <c r="O10" s="46"/>
      <c r="P10" s="47"/>
      <c r="Q10" s="56"/>
    </row>
    <row r="11" spans="1:17" ht="14.1" customHeight="1" x14ac:dyDescent="0.2">
      <c r="A11" s="55"/>
      <c r="B11" s="2"/>
      <c r="C11" s="57" t="s">
        <v>3</v>
      </c>
      <c r="D11" s="58" t="s">
        <v>4</v>
      </c>
      <c r="E11" s="59"/>
      <c r="F11" s="59"/>
      <c r="G11" s="60"/>
      <c r="H11" s="57" t="s">
        <v>3</v>
      </c>
      <c r="I11" s="42" t="s">
        <v>4</v>
      </c>
      <c r="J11" s="43"/>
      <c r="K11" s="43"/>
      <c r="L11" s="44"/>
      <c r="M11" s="61" t="s">
        <v>90</v>
      </c>
      <c r="N11" s="45" t="s">
        <v>4</v>
      </c>
      <c r="O11" s="46"/>
      <c r="P11" s="47"/>
      <c r="Q11" s="56"/>
    </row>
    <row r="12" spans="1:17" ht="14.1" customHeight="1" x14ac:dyDescent="0.2">
      <c r="A12" s="62"/>
      <c r="B12" s="4"/>
      <c r="C12" s="39"/>
      <c r="D12" s="5" t="s">
        <v>5</v>
      </c>
      <c r="E12" s="5" t="s">
        <v>6</v>
      </c>
      <c r="F12" s="5" t="s">
        <v>7</v>
      </c>
      <c r="G12" s="5" t="s">
        <v>8</v>
      </c>
      <c r="H12" s="39"/>
      <c r="I12" s="5" t="s">
        <v>5</v>
      </c>
      <c r="J12" s="5" t="s">
        <v>6</v>
      </c>
      <c r="K12" s="5" t="s">
        <v>7</v>
      </c>
      <c r="L12" s="5" t="s">
        <v>8</v>
      </c>
      <c r="M12" s="63"/>
      <c r="N12" s="31" t="s">
        <v>5</v>
      </c>
      <c r="O12" s="31" t="s">
        <v>6</v>
      </c>
      <c r="P12" s="5" t="s">
        <v>7</v>
      </c>
      <c r="Q12" s="64"/>
    </row>
    <row r="13" spans="1:17" ht="6" customHeight="1" x14ac:dyDescent="0.2">
      <c r="A13" s="6"/>
      <c r="B13" s="18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6"/>
      <c r="Q13" s="7"/>
    </row>
    <row r="14" spans="1:17" ht="15.95" customHeight="1" x14ac:dyDescent="0.2">
      <c r="A14" s="8">
        <v>1</v>
      </c>
      <c r="B14" s="10" t="s">
        <v>15</v>
      </c>
      <c r="C14" s="12">
        <f>C15+C16</f>
        <v>28.768843074998586</v>
      </c>
      <c r="D14" s="12">
        <f t="shared" ref="D14:G14" si="0">D18+D19+D73</f>
        <v>6.2872758200011845</v>
      </c>
      <c r="E14" s="12">
        <f t="shared" si="0"/>
        <v>248.81291349000014</v>
      </c>
      <c r="F14" s="12">
        <f t="shared" si="0"/>
        <v>-532.99929806999967</v>
      </c>
      <c r="G14" s="12">
        <f t="shared" si="0"/>
        <v>306.66795183499949</v>
      </c>
      <c r="H14" s="12">
        <f>H18+H19+H73</f>
        <v>-2648.557878730011</v>
      </c>
      <c r="I14" s="12">
        <f t="shared" ref="I14:L14" si="1">I18+I19+I73</f>
        <v>534.58332585999869</v>
      </c>
      <c r="J14" s="12">
        <f t="shared" si="1"/>
        <v>484.19736675999815</v>
      </c>
      <c r="K14" s="12">
        <f t="shared" si="1"/>
        <v>-1178.497439019998</v>
      </c>
      <c r="L14" s="12">
        <f t="shared" si="1"/>
        <v>-2488.8411323300029</v>
      </c>
      <c r="M14" s="12">
        <f>M18+M19+M73</f>
        <v>1326.9244620800018</v>
      </c>
      <c r="N14" s="12">
        <f t="shared" ref="N14:P14" si="2">N18+N19+N73</f>
        <v>71.622083619997511</v>
      </c>
      <c r="O14" s="12">
        <f t="shared" si="2"/>
        <v>431.16218769999921</v>
      </c>
      <c r="P14" s="12">
        <f t="shared" si="2"/>
        <v>824.14019076000147</v>
      </c>
      <c r="Q14" s="9">
        <v>1</v>
      </c>
    </row>
    <row r="15" spans="1:17" ht="14.1" customHeight="1" x14ac:dyDescent="0.2">
      <c r="A15" s="8">
        <v>2</v>
      </c>
      <c r="B15" s="30" t="s">
        <v>16</v>
      </c>
      <c r="C15" s="11">
        <f t="shared" ref="C15:P16" si="3">C18+C74</f>
        <v>38038.894419085002</v>
      </c>
      <c r="D15" s="11">
        <f t="shared" si="3"/>
        <v>8956.8515328300018</v>
      </c>
      <c r="E15" s="11">
        <f t="shared" si="3"/>
        <v>9666.8615980300001</v>
      </c>
      <c r="F15" s="11">
        <f t="shared" si="3"/>
        <v>9728.52595483</v>
      </c>
      <c r="G15" s="11">
        <f t="shared" si="3"/>
        <v>9686.6553333949978</v>
      </c>
      <c r="H15" s="11">
        <f t="shared" si="3"/>
        <v>41538.804200819999</v>
      </c>
      <c r="I15" s="11">
        <f t="shared" si="3"/>
        <v>10114.73856935</v>
      </c>
      <c r="J15" s="11">
        <f t="shared" si="3"/>
        <v>10101.861880789997</v>
      </c>
      <c r="K15" s="11">
        <f t="shared" si="3"/>
        <v>10898.574982600001</v>
      </c>
      <c r="L15" s="11">
        <f t="shared" si="3"/>
        <v>10423.62876808</v>
      </c>
      <c r="M15" s="11">
        <f t="shared" si="3"/>
        <v>30696.623788640001</v>
      </c>
      <c r="N15" s="11">
        <f t="shared" si="3"/>
        <v>9997.3104778399975</v>
      </c>
      <c r="O15" s="11">
        <f t="shared" si="3"/>
        <v>10116.046713419999</v>
      </c>
      <c r="P15" s="11">
        <f t="shared" si="3"/>
        <v>10583.266597380001</v>
      </c>
      <c r="Q15" s="9">
        <v>2</v>
      </c>
    </row>
    <row r="16" spans="1:17" ht="14.1" customHeight="1" x14ac:dyDescent="0.2">
      <c r="A16" s="8">
        <v>3</v>
      </c>
      <c r="B16" s="30" t="s">
        <v>17</v>
      </c>
      <c r="C16" s="11">
        <f t="shared" si="3"/>
        <v>-38010.125576010003</v>
      </c>
      <c r="D16" s="11">
        <f t="shared" si="3"/>
        <v>-8950.5642570100008</v>
      </c>
      <c r="E16" s="11">
        <f t="shared" si="3"/>
        <v>-9418.048684540001</v>
      </c>
      <c r="F16" s="11">
        <f t="shared" si="3"/>
        <v>-10261.525252899999</v>
      </c>
      <c r="G16" s="11">
        <f t="shared" si="3"/>
        <v>-9379.9873815599985</v>
      </c>
      <c r="H16" s="11">
        <f t="shared" si="3"/>
        <v>-44187.36207955001</v>
      </c>
      <c r="I16" s="11">
        <f t="shared" si="3"/>
        <v>-9580.1552434900004</v>
      </c>
      <c r="J16" s="11">
        <f t="shared" si="3"/>
        <v>-9617.6645140299988</v>
      </c>
      <c r="K16" s="11">
        <f t="shared" si="3"/>
        <v>-12077.07242162</v>
      </c>
      <c r="L16" s="11">
        <f t="shared" si="3"/>
        <v>-12912.469900410002</v>
      </c>
      <c r="M16" s="11">
        <f t="shared" si="3"/>
        <v>-29369.699326559999</v>
      </c>
      <c r="N16" s="11">
        <f t="shared" si="3"/>
        <v>-9925.6883942200002</v>
      </c>
      <c r="O16" s="11">
        <f t="shared" si="3"/>
        <v>-9684.8845257199991</v>
      </c>
      <c r="P16" s="11">
        <f t="shared" si="3"/>
        <v>-9759.1264066199983</v>
      </c>
      <c r="Q16" s="9">
        <v>3</v>
      </c>
    </row>
    <row r="17" spans="1:17" ht="15" customHeight="1" x14ac:dyDescent="0.2">
      <c r="A17" s="8">
        <v>4</v>
      </c>
      <c r="B17" s="10" t="s">
        <v>18</v>
      </c>
      <c r="C17" s="12">
        <f>C18+C19</f>
        <v>73.268121885004803</v>
      </c>
      <c r="D17" s="12">
        <f t="shared" ref="D17:P17" si="4">D18+D19</f>
        <v>8.3309276600011799</v>
      </c>
      <c r="E17" s="12">
        <f t="shared" si="4"/>
        <v>250.22796774000017</v>
      </c>
      <c r="F17" s="12">
        <f t="shared" si="4"/>
        <v>-513.00970953999968</v>
      </c>
      <c r="G17" s="12">
        <f t="shared" si="4"/>
        <v>327.71893602499949</v>
      </c>
      <c r="H17" s="12">
        <f t="shared" si="4"/>
        <v>-2506.0415651900112</v>
      </c>
      <c r="I17" s="12">
        <f t="shared" si="4"/>
        <v>531.85344535999866</v>
      </c>
      <c r="J17" s="12">
        <f t="shared" si="4"/>
        <v>508.97433550999813</v>
      </c>
      <c r="K17" s="12">
        <f t="shared" si="4"/>
        <v>-1122.445905239998</v>
      </c>
      <c r="L17" s="12">
        <f t="shared" si="4"/>
        <v>-2424.4234408200027</v>
      </c>
      <c r="M17" s="12">
        <f t="shared" si="4"/>
        <v>1385.1961025000019</v>
      </c>
      <c r="N17" s="12">
        <f t="shared" si="4"/>
        <v>52.6444957099975</v>
      </c>
      <c r="O17" s="12">
        <f t="shared" si="4"/>
        <v>448.84914163999929</v>
      </c>
      <c r="P17" s="12">
        <f t="shared" si="4"/>
        <v>883.70246515000144</v>
      </c>
      <c r="Q17" s="9">
        <v>4</v>
      </c>
    </row>
    <row r="18" spans="1:17" ht="14.1" customHeight="1" x14ac:dyDescent="0.2">
      <c r="A18" s="8">
        <v>5</v>
      </c>
      <c r="B18" s="30" t="s">
        <v>19</v>
      </c>
      <c r="C18" s="11">
        <f>C21+C60</f>
        <v>37155.962108395004</v>
      </c>
      <c r="D18" s="11">
        <f t="shared" ref="D18:P18" si="5">D21+D60</f>
        <v>8769.7211195900018</v>
      </c>
      <c r="E18" s="11">
        <f t="shared" si="5"/>
        <v>9436.3016795000003</v>
      </c>
      <c r="F18" s="11">
        <f t="shared" si="5"/>
        <v>9510.3789140600002</v>
      </c>
      <c r="G18" s="11">
        <f t="shared" si="5"/>
        <v>9439.5603952449983</v>
      </c>
      <c r="H18" s="11">
        <f t="shared" si="5"/>
        <v>40625.984482449996</v>
      </c>
      <c r="I18" s="11">
        <f t="shared" si="5"/>
        <v>9919.6305382699993</v>
      </c>
      <c r="J18" s="11">
        <f t="shared" si="5"/>
        <v>9890.1498056099972</v>
      </c>
      <c r="K18" s="11">
        <f t="shared" si="5"/>
        <v>10655.979886140001</v>
      </c>
      <c r="L18" s="11">
        <f t="shared" si="5"/>
        <v>10160.22425243</v>
      </c>
      <c r="M18" s="11">
        <f t="shared" si="5"/>
        <v>30063.261820470001</v>
      </c>
      <c r="N18" s="11">
        <f t="shared" si="5"/>
        <v>9801.1473349599983</v>
      </c>
      <c r="O18" s="11">
        <f t="shared" si="5"/>
        <v>9898.4687456399988</v>
      </c>
      <c r="P18" s="11">
        <f t="shared" si="5"/>
        <v>10363.64573987</v>
      </c>
      <c r="Q18" s="9">
        <v>5</v>
      </c>
    </row>
    <row r="19" spans="1:17" ht="14.1" customHeight="1" x14ac:dyDescent="0.2">
      <c r="A19" s="8">
        <v>6</v>
      </c>
      <c r="B19" s="30" t="s">
        <v>20</v>
      </c>
      <c r="C19" s="11">
        <f>C22+C67</f>
        <v>-37082.693986509999</v>
      </c>
      <c r="D19" s="11">
        <f t="shared" ref="D19:P19" si="6">D22+D67</f>
        <v>-8761.3901919300006</v>
      </c>
      <c r="E19" s="11">
        <f t="shared" si="6"/>
        <v>-9186.0737117600002</v>
      </c>
      <c r="F19" s="11">
        <f t="shared" si="6"/>
        <v>-10023.3886236</v>
      </c>
      <c r="G19" s="11">
        <f t="shared" si="6"/>
        <v>-9111.8414592199988</v>
      </c>
      <c r="H19" s="11">
        <f t="shared" si="6"/>
        <v>-43132.026047640007</v>
      </c>
      <c r="I19" s="11">
        <f t="shared" si="6"/>
        <v>-9387.7770929100006</v>
      </c>
      <c r="J19" s="11">
        <f t="shared" si="6"/>
        <v>-9381.1754700999991</v>
      </c>
      <c r="K19" s="11">
        <f t="shared" si="6"/>
        <v>-11778.425791379999</v>
      </c>
      <c r="L19" s="11">
        <f t="shared" si="6"/>
        <v>-12584.647693250003</v>
      </c>
      <c r="M19" s="11">
        <f t="shared" si="6"/>
        <v>-28678.065717969999</v>
      </c>
      <c r="N19" s="11">
        <f t="shared" si="6"/>
        <v>-9748.5028392500008</v>
      </c>
      <c r="O19" s="11">
        <f t="shared" si="6"/>
        <v>-9449.6196039999995</v>
      </c>
      <c r="P19" s="11">
        <f t="shared" si="6"/>
        <v>-9479.943274719999</v>
      </c>
      <c r="Q19" s="9">
        <v>6</v>
      </c>
    </row>
    <row r="20" spans="1:17" ht="15" customHeight="1" x14ac:dyDescent="0.2">
      <c r="A20" s="8">
        <v>7</v>
      </c>
      <c r="B20" s="10" t="s">
        <v>21</v>
      </c>
      <c r="C20" s="12">
        <f>C21+C22</f>
        <v>2586.7997504099985</v>
      </c>
      <c r="D20" s="12">
        <f t="shared" ref="D20:P20" si="7">D21+D22</f>
        <v>439.27683294000144</v>
      </c>
      <c r="E20" s="12">
        <f t="shared" si="7"/>
        <v>922.01547829999981</v>
      </c>
      <c r="F20" s="12">
        <f t="shared" si="7"/>
        <v>324.48413679999976</v>
      </c>
      <c r="G20" s="12">
        <f t="shared" si="7"/>
        <v>901.02330236999933</v>
      </c>
      <c r="H20" s="12">
        <f t="shared" si="7"/>
        <v>1128.0333880699909</v>
      </c>
      <c r="I20" s="12">
        <f t="shared" si="7"/>
        <v>1559.5559101099989</v>
      </c>
      <c r="J20" s="12">
        <f t="shared" si="7"/>
        <v>1277.5709983399975</v>
      </c>
      <c r="K20" s="12">
        <f t="shared" si="7"/>
        <v>-13.186155169998528</v>
      </c>
      <c r="L20" s="12">
        <f t="shared" si="7"/>
        <v>-1695.9073652100014</v>
      </c>
      <c r="M20" s="12">
        <f t="shared" si="7"/>
        <v>4507.3628268000029</v>
      </c>
      <c r="N20" s="12">
        <f t="shared" si="7"/>
        <v>1177.8927439899981</v>
      </c>
      <c r="O20" s="12">
        <f t="shared" si="7"/>
        <v>1148.27775483</v>
      </c>
      <c r="P20" s="12">
        <f t="shared" si="7"/>
        <v>2181.1923279800003</v>
      </c>
      <c r="Q20" s="9">
        <v>7</v>
      </c>
    </row>
    <row r="21" spans="1:17" ht="14.1" customHeight="1" x14ac:dyDescent="0.2">
      <c r="A21" s="8">
        <v>8</v>
      </c>
      <c r="B21" s="30" t="s">
        <v>22</v>
      </c>
      <c r="C21" s="11">
        <f>C24+C35</f>
        <v>35007.063313480001</v>
      </c>
      <c r="D21" s="11">
        <f t="shared" ref="D21:P21" si="8">D24+D35</f>
        <v>8253.8833021300015</v>
      </c>
      <c r="E21" s="11">
        <f t="shared" si="8"/>
        <v>9035.5658914800006</v>
      </c>
      <c r="F21" s="11">
        <f t="shared" si="8"/>
        <v>8969.4705258499998</v>
      </c>
      <c r="G21" s="11">
        <f t="shared" si="8"/>
        <v>8748.143594019999</v>
      </c>
      <c r="H21" s="11">
        <f t="shared" si="8"/>
        <v>36875.829294229996</v>
      </c>
      <c r="I21" s="11">
        <f t="shared" si="8"/>
        <v>8965.9539122499991</v>
      </c>
      <c r="J21" s="11">
        <f t="shared" si="8"/>
        <v>9026.3856902499974</v>
      </c>
      <c r="K21" s="11">
        <f t="shared" si="8"/>
        <v>9720.1850749000005</v>
      </c>
      <c r="L21" s="11">
        <f t="shared" si="8"/>
        <v>9163.3046168300007</v>
      </c>
      <c r="M21" s="11">
        <f t="shared" si="8"/>
        <v>26887.595094520002</v>
      </c>
      <c r="N21" s="11">
        <f t="shared" si="8"/>
        <v>8666.4076243599993</v>
      </c>
      <c r="O21" s="11">
        <f t="shared" si="8"/>
        <v>8857.5492417999994</v>
      </c>
      <c r="P21" s="11">
        <f t="shared" si="8"/>
        <v>9363.6382283599996</v>
      </c>
      <c r="Q21" s="9">
        <v>8</v>
      </c>
    </row>
    <row r="22" spans="1:17" ht="14.1" customHeight="1" x14ac:dyDescent="0.2">
      <c r="A22" s="8">
        <v>9</v>
      </c>
      <c r="B22" s="30" t="s">
        <v>23</v>
      </c>
      <c r="C22" s="11">
        <f>C29+C47</f>
        <v>-32420.263563070002</v>
      </c>
      <c r="D22" s="11">
        <f t="shared" ref="D22:P22" si="9">D29+D47</f>
        <v>-7814.6064691900001</v>
      </c>
      <c r="E22" s="11">
        <f t="shared" si="9"/>
        <v>-8113.5504131800008</v>
      </c>
      <c r="F22" s="11">
        <f t="shared" si="9"/>
        <v>-8644.9863890500001</v>
      </c>
      <c r="G22" s="11">
        <f t="shared" si="9"/>
        <v>-7847.1202916499997</v>
      </c>
      <c r="H22" s="11">
        <f t="shared" si="9"/>
        <v>-35747.795906160005</v>
      </c>
      <c r="I22" s="11">
        <f t="shared" si="9"/>
        <v>-7406.3980021400002</v>
      </c>
      <c r="J22" s="11">
        <f t="shared" si="9"/>
        <v>-7748.81469191</v>
      </c>
      <c r="K22" s="11">
        <f t="shared" si="9"/>
        <v>-9733.371230069999</v>
      </c>
      <c r="L22" s="11">
        <f t="shared" si="9"/>
        <v>-10859.211982040002</v>
      </c>
      <c r="M22" s="11">
        <f t="shared" si="9"/>
        <v>-22380.232267719999</v>
      </c>
      <c r="N22" s="11">
        <f t="shared" si="9"/>
        <v>-7488.5148803700013</v>
      </c>
      <c r="O22" s="11">
        <f t="shared" si="9"/>
        <v>-7709.2714869699994</v>
      </c>
      <c r="P22" s="11">
        <f t="shared" si="9"/>
        <v>-7182.4459003799993</v>
      </c>
      <c r="Q22" s="9">
        <v>9</v>
      </c>
    </row>
    <row r="23" spans="1:17" ht="15" customHeight="1" x14ac:dyDescent="0.2">
      <c r="A23" s="8">
        <v>10</v>
      </c>
      <c r="B23" s="10" t="s">
        <v>24</v>
      </c>
      <c r="C23" s="12">
        <f>C24+C29</f>
        <v>-9187.5331535300029</v>
      </c>
      <c r="D23" s="12">
        <f t="shared" ref="D23:G23" si="10">D24+D29</f>
        <v>-2179.5869657800004</v>
      </c>
      <c r="E23" s="12">
        <f t="shared" si="10"/>
        <v>-2220.0220536200013</v>
      </c>
      <c r="F23" s="12">
        <f t="shared" si="10"/>
        <v>-2531.6101668199999</v>
      </c>
      <c r="G23" s="12">
        <f t="shared" si="10"/>
        <v>-2256.3139673099995</v>
      </c>
      <c r="H23" s="12">
        <f>H24+H29</f>
        <v>-13082.668856790006</v>
      </c>
      <c r="I23" s="12">
        <f t="shared" ref="I23:L23" si="11">I24+I29</f>
        <v>-1946.6784245700001</v>
      </c>
      <c r="J23" s="12">
        <f t="shared" si="11"/>
        <v>-2314.9587287300001</v>
      </c>
      <c r="K23" s="12">
        <f t="shared" si="11"/>
        <v>-3546.8600852400004</v>
      </c>
      <c r="L23" s="12">
        <f t="shared" si="11"/>
        <v>-5274.1716182500022</v>
      </c>
      <c r="M23" s="12">
        <f>M24+M29</f>
        <v>-6693.7465830199999</v>
      </c>
      <c r="N23" s="12">
        <f t="shared" ref="N23:P23" si="12">N24+N29</f>
        <v>-2549.8710300000012</v>
      </c>
      <c r="O23" s="12">
        <f t="shared" si="12"/>
        <v>-2641.4387252500001</v>
      </c>
      <c r="P23" s="12">
        <f t="shared" si="12"/>
        <v>-1502.4368277699996</v>
      </c>
      <c r="Q23" s="9">
        <v>10</v>
      </c>
    </row>
    <row r="24" spans="1:17" ht="14.1" customHeight="1" x14ac:dyDescent="0.2">
      <c r="A24" s="8">
        <v>11</v>
      </c>
      <c r="B24" s="10" t="s">
        <v>25</v>
      </c>
      <c r="C24" s="12">
        <f>C25+C26+C27+C28</f>
        <v>17962.298421949999</v>
      </c>
      <c r="D24" s="12">
        <f t="shared" ref="D24:G24" si="13">D25+D26+D27+D28</f>
        <v>4324.0257741200003</v>
      </c>
      <c r="E24" s="12">
        <f t="shared" si="13"/>
        <v>4598.3542278499999</v>
      </c>
      <c r="F24" s="12">
        <f t="shared" si="13"/>
        <v>4748.6032351399999</v>
      </c>
      <c r="G24" s="12">
        <f t="shared" si="13"/>
        <v>4291.3151848400003</v>
      </c>
      <c r="H24" s="12">
        <f>H25+H26+H27+H28</f>
        <v>17105.671432839998</v>
      </c>
      <c r="I24" s="12">
        <f t="shared" ref="I24:L24" si="14">I25+I26+I27+I28</f>
        <v>4168.2730521399999</v>
      </c>
      <c r="J24" s="12">
        <f t="shared" si="14"/>
        <v>4228.11241316</v>
      </c>
      <c r="K24" s="12">
        <f t="shared" si="14"/>
        <v>4741.2714239099996</v>
      </c>
      <c r="L24" s="12">
        <f t="shared" si="14"/>
        <v>3968.0145436299995</v>
      </c>
      <c r="M24" s="12">
        <f>M25+M26+M27+M28</f>
        <v>11836.49090015</v>
      </c>
      <c r="N24" s="12">
        <f t="shared" ref="N24:P24" si="15">N25+N26+N27+N28</f>
        <v>3645.39453013</v>
      </c>
      <c r="O24" s="12">
        <f t="shared" si="15"/>
        <v>3860.0240334399996</v>
      </c>
      <c r="P24" s="12">
        <f t="shared" si="15"/>
        <v>4331.0723365799995</v>
      </c>
      <c r="Q24" s="9">
        <v>11</v>
      </c>
    </row>
    <row r="25" spans="1:17" ht="12.95" customHeight="1" x14ac:dyDescent="0.2">
      <c r="A25" s="8">
        <v>12</v>
      </c>
      <c r="B25" s="10" t="s">
        <v>26</v>
      </c>
      <c r="C25" s="11">
        <f>D25+E25+F25+G25</f>
        <v>14947.698023049999</v>
      </c>
      <c r="D25" s="11">
        <v>3515.5493026299996</v>
      </c>
      <c r="E25" s="11">
        <v>3686.2108859999998</v>
      </c>
      <c r="F25" s="11">
        <v>4016.5625218999994</v>
      </c>
      <c r="G25" s="11">
        <v>3729.3753125200005</v>
      </c>
      <c r="H25" s="11">
        <f>I25+J25+K25+L25</f>
        <v>14810.80242226</v>
      </c>
      <c r="I25" s="11">
        <v>3631.1209805999997</v>
      </c>
      <c r="J25" s="11">
        <v>3718.8257476799999</v>
      </c>
      <c r="K25" s="11">
        <v>4105.9538659299997</v>
      </c>
      <c r="L25" s="11">
        <v>3354.9018280499995</v>
      </c>
      <c r="M25" s="11">
        <f>N25+O25+P25</f>
        <v>9922.0664684500007</v>
      </c>
      <c r="N25" s="11">
        <v>3078.758499</v>
      </c>
      <c r="O25" s="11">
        <v>3220.136043</v>
      </c>
      <c r="P25" s="11">
        <v>3623.1719264499998</v>
      </c>
      <c r="Q25" s="9">
        <v>12</v>
      </c>
    </row>
    <row r="26" spans="1:17" ht="12.95" customHeight="1" x14ac:dyDescent="0.2">
      <c r="A26" s="8">
        <v>13</v>
      </c>
      <c r="B26" s="10" t="s">
        <v>27</v>
      </c>
      <c r="C26" s="11">
        <f t="shared" ref="C26:C28" si="16">D26+E26+F26+G26</f>
        <v>0</v>
      </c>
      <c r="D26" s="11">
        <v>0</v>
      </c>
      <c r="E26" s="11">
        <v>0</v>
      </c>
      <c r="F26" s="11">
        <v>0</v>
      </c>
      <c r="G26" s="11">
        <v>0</v>
      </c>
      <c r="H26" s="11">
        <f t="shared" ref="H26:H28" si="17">I26+J26+K26+L26</f>
        <v>0</v>
      </c>
      <c r="I26" s="11">
        <v>0</v>
      </c>
      <c r="J26" s="11">
        <v>0</v>
      </c>
      <c r="K26" s="11">
        <v>0</v>
      </c>
      <c r="L26" s="11">
        <v>0</v>
      </c>
      <c r="M26" s="11">
        <f t="shared" ref="M26:M28" si="18">N26+O26+P26</f>
        <v>0</v>
      </c>
      <c r="N26" s="11">
        <v>0</v>
      </c>
      <c r="O26" s="11">
        <v>0</v>
      </c>
      <c r="P26" s="11">
        <v>0</v>
      </c>
      <c r="Q26" s="9">
        <v>13</v>
      </c>
    </row>
    <row r="27" spans="1:17" ht="12.95" customHeight="1" x14ac:dyDescent="0.2">
      <c r="A27" s="8">
        <v>14</v>
      </c>
      <c r="B27" s="10" t="s">
        <v>28</v>
      </c>
      <c r="C27" s="11">
        <f t="shared" si="16"/>
        <v>16.180163499999999</v>
      </c>
      <c r="D27" s="11">
        <v>4.0833333300000003</v>
      </c>
      <c r="E27" s="11">
        <v>4.1166666699999999</v>
      </c>
      <c r="F27" s="11">
        <v>4.141</v>
      </c>
      <c r="G27" s="11">
        <v>3.8391635000000002</v>
      </c>
      <c r="H27" s="11">
        <f t="shared" si="17"/>
        <v>15.240795160000001</v>
      </c>
      <c r="I27" s="11">
        <v>4.0450408800000002</v>
      </c>
      <c r="J27" s="11">
        <v>3.7525752499999996</v>
      </c>
      <c r="K27" s="11">
        <v>3.8988080599999999</v>
      </c>
      <c r="L27" s="11">
        <v>3.5443709700000001</v>
      </c>
      <c r="M27" s="11">
        <f t="shared" si="18"/>
        <v>11.764723780000001</v>
      </c>
      <c r="N27" s="11">
        <v>3.8101987899999998</v>
      </c>
      <c r="O27" s="11">
        <v>3.9346209600000002</v>
      </c>
      <c r="P27" s="11">
        <v>4.0199040300000002</v>
      </c>
      <c r="Q27" s="9">
        <v>14</v>
      </c>
    </row>
    <row r="28" spans="1:17" ht="12.95" customHeight="1" x14ac:dyDescent="0.2">
      <c r="A28" s="8">
        <v>15</v>
      </c>
      <c r="B28" s="10" t="s">
        <v>29</v>
      </c>
      <c r="C28" s="11">
        <f t="shared" si="16"/>
        <v>2998.4202353999999</v>
      </c>
      <c r="D28" s="11">
        <v>804.39313816000003</v>
      </c>
      <c r="E28" s="11">
        <v>908.0266751800001</v>
      </c>
      <c r="F28" s="11">
        <v>727.8997132400001</v>
      </c>
      <c r="G28" s="11">
        <v>558.10070882000002</v>
      </c>
      <c r="H28" s="11">
        <f t="shared" si="17"/>
        <v>2279.6282154199998</v>
      </c>
      <c r="I28" s="11">
        <v>533.10703065999996</v>
      </c>
      <c r="J28" s="11">
        <v>505.53409023</v>
      </c>
      <c r="K28" s="11">
        <v>631.41874991999998</v>
      </c>
      <c r="L28" s="11">
        <v>609.56834461000005</v>
      </c>
      <c r="M28" s="11">
        <f t="shared" si="18"/>
        <v>1902.6597079200001</v>
      </c>
      <c r="N28" s="11">
        <v>562.82583234000003</v>
      </c>
      <c r="O28" s="11">
        <v>635.95336947999999</v>
      </c>
      <c r="P28" s="11">
        <v>703.88050610000005</v>
      </c>
      <c r="Q28" s="9">
        <v>15</v>
      </c>
    </row>
    <row r="29" spans="1:17" ht="14.1" customHeight="1" x14ac:dyDescent="0.2">
      <c r="A29" s="8">
        <v>16</v>
      </c>
      <c r="B29" s="10" t="s">
        <v>30</v>
      </c>
      <c r="C29" s="12">
        <f>C30+C31+C32+C33</f>
        <v>-27149.831575480002</v>
      </c>
      <c r="D29" s="12">
        <f t="shared" ref="D29:G29" si="19">D30+D31+D32+D33</f>
        <v>-6503.6127399000006</v>
      </c>
      <c r="E29" s="12">
        <f t="shared" si="19"/>
        <v>-6818.3762814700012</v>
      </c>
      <c r="F29" s="12">
        <f t="shared" si="19"/>
        <v>-7280.2134019599998</v>
      </c>
      <c r="G29" s="12">
        <f t="shared" si="19"/>
        <v>-6547.6291521499998</v>
      </c>
      <c r="H29" s="12">
        <f>H30+H31+H32+H33</f>
        <v>-30188.340289630003</v>
      </c>
      <c r="I29" s="12">
        <f t="shared" ref="I29:L29" si="20">I30+I31+I32+I33</f>
        <v>-6114.95147671</v>
      </c>
      <c r="J29" s="12">
        <f t="shared" si="20"/>
        <v>-6543.07114189</v>
      </c>
      <c r="K29" s="12">
        <f t="shared" si="20"/>
        <v>-8288.1315091500001</v>
      </c>
      <c r="L29" s="12">
        <f t="shared" si="20"/>
        <v>-9242.1861618800012</v>
      </c>
      <c r="M29" s="12">
        <f>M30+M31+M32+M33</f>
        <v>-18530.23748317</v>
      </c>
      <c r="N29" s="12">
        <f t="shared" ref="N29:P29" si="21">N30+N31+N32+N33</f>
        <v>-6195.2655601300012</v>
      </c>
      <c r="O29" s="12">
        <f t="shared" si="21"/>
        <v>-6501.4627586899996</v>
      </c>
      <c r="P29" s="12">
        <f t="shared" si="21"/>
        <v>-5833.5091643499991</v>
      </c>
      <c r="Q29" s="9">
        <v>16</v>
      </c>
    </row>
    <row r="30" spans="1:17" ht="12.95" customHeight="1" x14ac:dyDescent="0.2">
      <c r="A30" s="8">
        <v>17</v>
      </c>
      <c r="B30" s="10" t="s">
        <v>26</v>
      </c>
      <c r="C30" s="11">
        <f>D30+E30+F30+G30</f>
        <v>-23792.2196945</v>
      </c>
      <c r="D30" s="11">
        <v>-5634.2457167600005</v>
      </c>
      <c r="E30" s="11">
        <v>-5807.7968600600007</v>
      </c>
      <c r="F30" s="11">
        <v>-6527.3748727599996</v>
      </c>
      <c r="G30" s="11">
        <v>-5822.8022449199998</v>
      </c>
      <c r="H30" s="11">
        <f>I30+J30+K30+L30</f>
        <v>-27199.687467720003</v>
      </c>
      <c r="I30" s="11">
        <v>-5399.3025888000002</v>
      </c>
      <c r="J30" s="11">
        <v>-5890.1790638900002</v>
      </c>
      <c r="K30" s="11">
        <v>-7470.3736382200004</v>
      </c>
      <c r="L30" s="11">
        <v>-8439.8321768100013</v>
      </c>
      <c r="M30" s="11">
        <f t="shared" ref="M30:M33" si="22">N30+O30+P30</f>
        <v>-16213.25671892</v>
      </c>
      <c r="N30" s="11">
        <v>-5477.6955047400006</v>
      </c>
      <c r="O30" s="11">
        <v>-5739.9139741199997</v>
      </c>
      <c r="P30" s="11">
        <v>-4995.6472400599996</v>
      </c>
      <c r="Q30" s="9">
        <v>17</v>
      </c>
    </row>
    <row r="31" spans="1:17" ht="12.95" customHeight="1" x14ac:dyDescent="0.2">
      <c r="A31" s="8">
        <v>18</v>
      </c>
      <c r="B31" s="10" t="s">
        <v>27</v>
      </c>
      <c r="C31" s="11">
        <f t="shared" ref="C31:C33" si="23">D31+E31+F31+G31</f>
        <v>0</v>
      </c>
      <c r="D31" s="11">
        <v>0</v>
      </c>
      <c r="E31" s="11">
        <v>0</v>
      </c>
      <c r="F31" s="11">
        <v>0</v>
      </c>
      <c r="G31" s="11">
        <v>0</v>
      </c>
      <c r="H31" s="11">
        <f t="shared" ref="H31:H33" si="24">I31+J31+K31+L31</f>
        <v>0</v>
      </c>
      <c r="I31" s="11">
        <v>0</v>
      </c>
      <c r="J31" s="11">
        <v>0</v>
      </c>
      <c r="K31" s="11">
        <v>0</v>
      </c>
      <c r="L31" s="11">
        <v>0</v>
      </c>
      <c r="M31" s="11">
        <f t="shared" si="22"/>
        <v>0</v>
      </c>
      <c r="N31" s="11">
        <v>0</v>
      </c>
      <c r="O31" s="11">
        <v>0</v>
      </c>
      <c r="P31" s="11">
        <v>0</v>
      </c>
      <c r="Q31" s="9">
        <v>18</v>
      </c>
    </row>
    <row r="32" spans="1:17" ht="12.95" customHeight="1" x14ac:dyDescent="0.2">
      <c r="A32" s="8">
        <v>19</v>
      </c>
      <c r="B32" s="10" t="s">
        <v>28</v>
      </c>
      <c r="C32" s="11">
        <f t="shared" si="23"/>
        <v>-6.4326153599999998</v>
      </c>
      <c r="D32" s="11">
        <v>-1.35693671</v>
      </c>
      <c r="E32" s="11">
        <v>-1.6245005699999999</v>
      </c>
      <c r="F32" s="11">
        <v>-1.7479728999999999</v>
      </c>
      <c r="G32" s="11">
        <v>-1.7032051800000001</v>
      </c>
      <c r="H32" s="11">
        <f t="shared" si="24"/>
        <v>-7.5384843400000001</v>
      </c>
      <c r="I32" s="11">
        <v>-2.36225752</v>
      </c>
      <c r="J32" s="11">
        <v>-2.09563816</v>
      </c>
      <c r="K32" s="11">
        <v>-1.0736443899999999</v>
      </c>
      <c r="L32" s="11">
        <v>-2.00694427</v>
      </c>
      <c r="M32" s="11">
        <f t="shared" si="22"/>
        <v>-4.7722441900000003</v>
      </c>
      <c r="N32" s="11">
        <v>-1.41837346</v>
      </c>
      <c r="O32" s="11">
        <v>-1.3770192400000001</v>
      </c>
      <c r="P32" s="11">
        <v>-1.97685149</v>
      </c>
      <c r="Q32" s="9">
        <v>19</v>
      </c>
    </row>
    <row r="33" spans="1:17" ht="12.95" customHeight="1" x14ac:dyDescent="0.2">
      <c r="A33" s="8">
        <v>20</v>
      </c>
      <c r="B33" s="10" t="s">
        <v>29</v>
      </c>
      <c r="C33" s="11">
        <f t="shared" si="23"/>
        <v>-3351.1792656200005</v>
      </c>
      <c r="D33" s="11">
        <v>-868.01008643</v>
      </c>
      <c r="E33" s="11">
        <v>-1008.9549208400001</v>
      </c>
      <c r="F33" s="11">
        <v>-751.09055630000012</v>
      </c>
      <c r="G33" s="11">
        <v>-723.12370205000002</v>
      </c>
      <c r="H33" s="11">
        <f t="shared" si="24"/>
        <v>-2981.1143375700003</v>
      </c>
      <c r="I33" s="11">
        <v>-713.28663039000003</v>
      </c>
      <c r="J33" s="11">
        <v>-650.79643983999995</v>
      </c>
      <c r="K33" s="11">
        <v>-816.68422654000005</v>
      </c>
      <c r="L33" s="11">
        <v>-800.34704080000006</v>
      </c>
      <c r="M33" s="11">
        <f t="shared" si="22"/>
        <v>-2312.20852006</v>
      </c>
      <c r="N33" s="11">
        <v>-716.15168193</v>
      </c>
      <c r="O33" s="11">
        <v>-760.17176532999997</v>
      </c>
      <c r="P33" s="11">
        <v>-835.88507279999999</v>
      </c>
      <c r="Q33" s="9">
        <v>20</v>
      </c>
    </row>
    <row r="34" spans="1:17" ht="15" customHeight="1" x14ac:dyDescent="0.2">
      <c r="A34" s="8">
        <v>21</v>
      </c>
      <c r="B34" s="10" t="s">
        <v>31</v>
      </c>
      <c r="C34" s="12">
        <f>C35+C47</f>
        <v>11774.332903940001</v>
      </c>
      <c r="D34" s="12">
        <f t="shared" ref="D34:G34" si="25">D35+D47</f>
        <v>2618.8637987200009</v>
      </c>
      <c r="E34" s="12">
        <f t="shared" si="25"/>
        <v>3142.0375319199998</v>
      </c>
      <c r="F34" s="12">
        <f t="shared" si="25"/>
        <v>2856.0943036199988</v>
      </c>
      <c r="G34" s="12">
        <f t="shared" si="25"/>
        <v>3157.3372696799997</v>
      </c>
      <c r="H34" s="12">
        <f>H35+H47</f>
        <v>14210.702244859998</v>
      </c>
      <c r="I34" s="12">
        <f t="shared" ref="I34:L34" si="26">I35+I47</f>
        <v>3506.234334679998</v>
      </c>
      <c r="J34" s="12">
        <f t="shared" si="26"/>
        <v>3592.5297270699984</v>
      </c>
      <c r="K34" s="12">
        <f t="shared" si="26"/>
        <v>3533.6739300700001</v>
      </c>
      <c r="L34" s="12">
        <f t="shared" si="26"/>
        <v>3578.2642530400008</v>
      </c>
      <c r="M34" s="12">
        <f>M35+M47</f>
        <v>11201.109409820001</v>
      </c>
      <c r="N34" s="12">
        <f t="shared" ref="N34:P34" si="27">N35+N47</f>
        <v>3727.7637739899992</v>
      </c>
      <c r="O34" s="12">
        <f t="shared" si="27"/>
        <v>3789.7164800800001</v>
      </c>
      <c r="P34" s="12">
        <f t="shared" si="27"/>
        <v>3683.6291557499999</v>
      </c>
      <c r="Q34" s="9">
        <v>21</v>
      </c>
    </row>
    <row r="35" spans="1:17" ht="14.1" customHeight="1" x14ac:dyDescent="0.2">
      <c r="A35" s="8">
        <v>22</v>
      </c>
      <c r="B35" s="10" t="s">
        <v>32</v>
      </c>
      <c r="C35" s="12">
        <f>C36+C37+C38+C39+C40+C41+C42+C43+C44+C45+C46</f>
        <v>17044.764891530001</v>
      </c>
      <c r="D35" s="12">
        <f t="shared" ref="D35:G35" si="28">D36+D37+D38+D39+D40+D41+D42+D43+D44+D45+D46</f>
        <v>3929.8575280100004</v>
      </c>
      <c r="E35" s="12">
        <f t="shared" si="28"/>
        <v>4437.2116636299997</v>
      </c>
      <c r="F35" s="12">
        <f t="shared" si="28"/>
        <v>4220.867290709999</v>
      </c>
      <c r="G35" s="12">
        <f t="shared" si="28"/>
        <v>4456.8284091799997</v>
      </c>
      <c r="H35" s="12">
        <f>H36+H37+H38+H39+H40+H41+H42+H43+H44+H45+H46</f>
        <v>19770.157861389998</v>
      </c>
      <c r="I35" s="12">
        <f t="shared" ref="I35:L35" si="29">I36+I37+I38+I39+I40+I41+I42+I43+I44+I45+I46</f>
        <v>4797.6808601099983</v>
      </c>
      <c r="J35" s="12">
        <f t="shared" si="29"/>
        <v>4798.2732770899984</v>
      </c>
      <c r="K35" s="12">
        <f t="shared" si="29"/>
        <v>4978.91365099</v>
      </c>
      <c r="L35" s="12">
        <f t="shared" si="29"/>
        <v>5195.2900732000007</v>
      </c>
      <c r="M35" s="12">
        <f>M36+M37+M38+M39+M40+M41+M42+M43+M44+M45+M46</f>
        <v>15051.10419437</v>
      </c>
      <c r="N35" s="12">
        <f t="shared" ref="N35:P35" si="30">N36+N37+N38+N39+N40+N41+N42+N43+N44+N45+N46</f>
        <v>5021.0130942299993</v>
      </c>
      <c r="O35" s="12">
        <f t="shared" si="30"/>
        <v>4997.5252083599999</v>
      </c>
      <c r="P35" s="12">
        <f t="shared" si="30"/>
        <v>5032.5658917800001</v>
      </c>
      <c r="Q35" s="9">
        <v>22</v>
      </c>
    </row>
    <row r="36" spans="1:17" ht="12.95" customHeight="1" x14ac:dyDescent="0.2">
      <c r="A36" s="8">
        <v>23</v>
      </c>
      <c r="B36" s="10" t="s">
        <v>33</v>
      </c>
      <c r="C36" s="11">
        <f t="shared" ref="C36:C58" si="31">D36+E36+F36+G36</f>
        <v>8187.9193400999993</v>
      </c>
      <c r="D36" s="11">
        <v>1838.4967305300001</v>
      </c>
      <c r="E36" s="11">
        <v>1980.2451597499999</v>
      </c>
      <c r="F36" s="11">
        <v>2108.0200085799997</v>
      </c>
      <c r="G36" s="11">
        <v>2261.15744124</v>
      </c>
      <c r="H36" s="11">
        <f t="shared" ref="H36:H58" si="32">I36+J36+K36+L36</f>
        <v>9230.0021906299989</v>
      </c>
      <c r="I36" s="11">
        <v>2263.8828826299996</v>
      </c>
      <c r="J36" s="11">
        <v>2208.1704506899996</v>
      </c>
      <c r="K36" s="11">
        <v>2356.9310315500002</v>
      </c>
      <c r="L36" s="11">
        <v>2401.0178257600001</v>
      </c>
      <c r="M36" s="11">
        <f t="shared" ref="M36:M46" si="33">N36+O36+P36</f>
        <v>6693.2074106599985</v>
      </c>
      <c r="N36" s="11">
        <v>2166.4499773599996</v>
      </c>
      <c r="O36" s="11">
        <v>2192.8424486699996</v>
      </c>
      <c r="P36" s="11">
        <v>2333.9149846299997</v>
      </c>
      <c r="Q36" s="9">
        <v>23</v>
      </c>
    </row>
    <row r="37" spans="1:17" ht="12.95" customHeight="1" x14ac:dyDescent="0.2">
      <c r="A37" s="8">
        <v>24</v>
      </c>
      <c r="B37" s="10" t="s">
        <v>34</v>
      </c>
      <c r="C37" s="11">
        <f t="shared" si="31"/>
        <v>4716.1478004999999</v>
      </c>
      <c r="D37" s="11">
        <v>1116.9815639999999</v>
      </c>
      <c r="E37" s="11">
        <v>1157.6809940000001</v>
      </c>
      <c r="F37" s="11">
        <v>1189.3083265</v>
      </c>
      <c r="G37" s="11">
        <v>1252.1769159999999</v>
      </c>
      <c r="H37" s="11">
        <f t="shared" si="32"/>
        <v>5488.5643095000005</v>
      </c>
      <c r="I37" s="11">
        <v>1478.6746489999998</v>
      </c>
      <c r="J37" s="11">
        <v>1318.5860539999999</v>
      </c>
      <c r="K37" s="11">
        <v>1333.5191555000001</v>
      </c>
      <c r="L37" s="11">
        <v>1357.7844510000002</v>
      </c>
      <c r="M37" s="11">
        <f t="shared" si="33"/>
        <v>4515.1849099999999</v>
      </c>
      <c r="N37" s="11">
        <v>1602.2196739999999</v>
      </c>
      <c r="O37" s="11">
        <v>1482.7691439999999</v>
      </c>
      <c r="P37" s="11">
        <v>1430.1960919999999</v>
      </c>
      <c r="Q37" s="9">
        <v>24</v>
      </c>
    </row>
    <row r="38" spans="1:17" ht="12.95" customHeight="1" x14ac:dyDescent="0.2">
      <c r="A38" s="8">
        <v>25</v>
      </c>
      <c r="B38" s="10" t="s">
        <v>35</v>
      </c>
      <c r="C38" s="11">
        <f t="shared" si="31"/>
        <v>590.26365783999995</v>
      </c>
      <c r="D38" s="11">
        <v>142.67015952</v>
      </c>
      <c r="E38" s="11">
        <v>144.42058852</v>
      </c>
      <c r="F38" s="11">
        <v>151.54943919999999</v>
      </c>
      <c r="G38" s="11">
        <v>151.62347059999999</v>
      </c>
      <c r="H38" s="11">
        <f t="shared" si="32"/>
        <v>593.77183063999996</v>
      </c>
      <c r="I38" s="11">
        <v>140.33233145</v>
      </c>
      <c r="J38" s="11">
        <v>143.92984129999999</v>
      </c>
      <c r="K38" s="11">
        <v>153.17631681</v>
      </c>
      <c r="L38" s="11">
        <v>156.33334108</v>
      </c>
      <c r="M38" s="11">
        <f t="shared" si="33"/>
        <v>448.96913959000005</v>
      </c>
      <c r="N38" s="11">
        <v>147.53184142000001</v>
      </c>
      <c r="O38" s="11">
        <v>149.10036907</v>
      </c>
      <c r="P38" s="11">
        <v>152.33692909999999</v>
      </c>
      <c r="Q38" s="9">
        <v>25</v>
      </c>
    </row>
    <row r="39" spans="1:17" ht="12.95" customHeight="1" x14ac:dyDescent="0.2">
      <c r="A39" s="8">
        <v>26</v>
      </c>
      <c r="B39" s="10" t="s">
        <v>36</v>
      </c>
      <c r="C39" s="11">
        <f t="shared" si="31"/>
        <v>0</v>
      </c>
      <c r="D39" s="11">
        <v>0</v>
      </c>
      <c r="E39" s="11">
        <v>0</v>
      </c>
      <c r="F39" s="11">
        <v>0</v>
      </c>
      <c r="G39" s="11">
        <v>0</v>
      </c>
      <c r="H39" s="11">
        <f t="shared" si="32"/>
        <v>0</v>
      </c>
      <c r="I39" s="11">
        <v>0</v>
      </c>
      <c r="J39" s="11">
        <v>0</v>
      </c>
      <c r="K39" s="11">
        <v>0</v>
      </c>
      <c r="L39" s="11">
        <v>0</v>
      </c>
      <c r="M39" s="11">
        <f t="shared" si="33"/>
        <v>0</v>
      </c>
      <c r="N39" s="11">
        <v>0</v>
      </c>
      <c r="O39" s="11">
        <v>0</v>
      </c>
      <c r="P39" s="11">
        <v>0</v>
      </c>
      <c r="Q39" s="9">
        <v>26</v>
      </c>
    </row>
    <row r="40" spans="1:17" ht="12.95" customHeight="1" x14ac:dyDescent="0.2">
      <c r="A40" s="8">
        <v>27</v>
      </c>
      <c r="B40" s="10" t="s">
        <v>37</v>
      </c>
      <c r="C40" s="11">
        <f t="shared" si="31"/>
        <v>410.89488713999998</v>
      </c>
      <c r="D40" s="11">
        <v>76.140259450000002</v>
      </c>
      <c r="E40" s="11">
        <v>116.91098634000001</v>
      </c>
      <c r="F40" s="11">
        <v>111.81902820999998</v>
      </c>
      <c r="G40" s="11">
        <v>106.02461314</v>
      </c>
      <c r="H40" s="11">
        <f t="shared" si="32"/>
        <v>562.64341915</v>
      </c>
      <c r="I40" s="11">
        <v>86.999200809999991</v>
      </c>
      <c r="J40" s="11">
        <v>95.348480070000008</v>
      </c>
      <c r="K40" s="11">
        <v>166.73389806000003</v>
      </c>
      <c r="L40" s="11">
        <v>213.56184020999999</v>
      </c>
      <c r="M40" s="11">
        <f t="shared" si="33"/>
        <v>341.50769510999999</v>
      </c>
      <c r="N40" s="11">
        <v>62.609987550000007</v>
      </c>
      <c r="O40" s="11">
        <v>121.12348917999999</v>
      </c>
      <c r="P40" s="11">
        <v>157.77421838000001</v>
      </c>
      <c r="Q40" s="9">
        <v>27</v>
      </c>
    </row>
    <row r="41" spans="1:17" ht="12.95" customHeight="1" x14ac:dyDescent="0.2">
      <c r="A41" s="8">
        <v>28</v>
      </c>
      <c r="B41" s="10" t="s">
        <v>38</v>
      </c>
      <c r="C41" s="11">
        <f t="shared" si="31"/>
        <v>177.40169546999999</v>
      </c>
      <c r="D41" s="11">
        <v>49.027476010000001</v>
      </c>
      <c r="E41" s="11">
        <v>43.641430630000002</v>
      </c>
      <c r="F41" s="11">
        <v>41.984953930000003</v>
      </c>
      <c r="G41" s="11">
        <v>42.747834900000001</v>
      </c>
      <c r="H41" s="11">
        <f t="shared" si="32"/>
        <v>204.44321864999998</v>
      </c>
      <c r="I41" s="11">
        <v>42.008536859999992</v>
      </c>
      <c r="J41" s="11">
        <v>51.944234249999994</v>
      </c>
      <c r="K41" s="11">
        <v>51.334632740000004</v>
      </c>
      <c r="L41" s="11">
        <v>59.155814799999995</v>
      </c>
      <c r="M41" s="11">
        <f t="shared" si="33"/>
        <v>193.80921860999999</v>
      </c>
      <c r="N41" s="11">
        <v>52.032405050000001</v>
      </c>
      <c r="O41" s="11">
        <v>79.545233319999994</v>
      </c>
      <c r="P41" s="11">
        <v>62.23158024</v>
      </c>
      <c r="Q41" s="9">
        <v>28</v>
      </c>
    </row>
    <row r="42" spans="1:17" ht="12.95" customHeight="1" x14ac:dyDescent="0.2">
      <c r="A42" s="8">
        <v>29</v>
      </c>
      <c r="B42" s="10" t="s">
        <v>39</v>
      </c>
      <c r="C42" s="11">
        <f t="shared" si="31"/>
        <v>45.358595230000006</v>
      </c>
      <c r="D42" s="11">
        <v>9.7599825799999991</v>
      </c>
      <c r="E42" s="11">
        <v>11.226800950000001</v>
      </c>
      <c r="F42" s="11">
        <v>12.349651999999999</v>
      </c>
      <c r="G42" s="11">
        <v>12.022159700000001</v>
      </c>
      <c r="H42" s="11">
        <f t="shared" si="32"/>
        <v>48.55684325</v>
      </c>
      <c r="I42" s="11">
        <v>11.53428609</v>
      </c>
      <c r="J42" s="11">
        <v>11.67587299</v>
      </c>
      <c r="K42" s="11">
        <v>12.84363808</v>
      </c>
      <c r="L42" s="11">
        <v>12.50304609</v>
      </c>
      <c r="M42" s="11">
        <f t="shared" si="33"/>
        <v>37.474256179999998</v>
      </c>
      <c r="N42" s="11">
        <v>12.341633590000001</v>
      </c>
      <c r="O42" s="11">
        <v>11.90939045</v>
      </c>
      <c r="P42" s="11">
        <v>13.22323214</v>
      </c>
      <c r="Q42" s="9">
        <v>29</v>
      </c>
    </row>
    <row r="43" spans="1:17" ht="12.95" customHeight="1" x14ac:dyDescent="0.2">
      <c r="A43" s="8">
        <v>30</v>
      </c>
      <c r="B43" s="10" t="s">
        <v>40</v>
      </c>
      <c r="C43" s="11">
        <f t="shared" si="31"/>
        <v>0.99286767999999992</v>
      </c>
      <c r="D43" s="11">
        <v>0.90678810999999993</v>
      </c>
      <c r="E43" s="11">
        <v>2.1758980000000001E-2</v>
      </c>
      <c r="F43" s="11">
        <v>9.2854700000000005E-3</v>
      </c>
      <c r="G43" s="11">
        <v>5.503512E-2</v>
      </c>
      <c r="H43" s="11">
        <f t="shared" si="32"/>
        <v>2.73693403</v>
      </c>
      <c r="I43" s="11">
        <v>2.5674081499999999</v>
      </c>
      <c r="J43" s="11">
        <v>1.3339450000000001E-2</v>
      </c>
      <c r="K43" s="11">
        <v>8.0161160000000009E-2</v>
      </c>
      <c r="L43" s="11">
        <v>7.6025270000000006E-2</v>
      </c>
      <c r="M43" s="11">
        <f t="shared" si="33"/>
        <v>0.67767164999999996</v>
      </c>
      <c r="N43" s="11">
        <v>0.63745355999999997</v>
      </c>
      <c r="O43" s="11">
        <v>1.9567000000000001E-2</v>
      </c>
      <c r="P43" s="11">
        <v>2.065109E-2</v>
      </c>
      <c r="Q43" s="9">
        <v>30</v>
      </c>
    </row>
    <row r="44" spans="1:17" ht="12.95" customHeight="1" x14ac:dyDescent="0.2">
      <c r="A44" s="8">
        <v>31</v>
      </c>
      <c r="B44" s="10" t="s">
        <v>41</v>
      </c>
      <c r="C44" s="11">
        <f t="shared" si="31"/>
        <v>2808.6711536000003</v>
      </c>
      <c r="D44" s="11">
        <v>670.87416903000008</v>
      </c>
      <c r="E44" s="11">
        <v>956.38414587</v>
      </c>
      <c r="F44" s="11">
        <v>578.62682374999997</v>
      </c>
      <c r="G44" s="11">
        <v>602.78601494999998</v>
      </c>
      <c r="H44" s="11">
        <f t="shared" si="32"/>
        <v>3526.0757478099999</v>
      </c>
      <c r="I44" s="11">
        <v>740.41451839000001</v>
      </c>
      <c r="J44" s="11">
        <v>939.99984180000001</v>
      </c>
      <c r="K44" s="11">
        <v>874.2381431</v>
      </c>
      <c r="L44" s="11">
        <v>971.42324452000003</v>
      </c>
      <c r="M44" s="11">
        <f t="shared" si="33"/>
        <v>2718.7424514200002</v>
      </c>
      <c r="N44" s="11">
        <v>942.23119310000004</v>
      </c>
      <c r="O44" s="11">
        <v>928.34838763000005</v>
      </c>
      <c r="P44" s="11">
        <v>848.16287069000009</v>
      </c>
      <c r="Q44" s="9">
        <v>31</v>
      </c>
    </row>
    <row r="45" spans="1:17" ht="12.95" customHeight="1" x14ac:dyDescent="0.2">
      <c r="A45" s="8">
        <v>32</v>
      </c>
      <c r="B45" s="10" t="s">
        <v>42</v>
      </c>
      <c r="C45" s="11">
        <f t="shared" si="31"/>
        <v>4.0368439699999996</v>
      </c>
      <c r="D45" s="11">
        <v>1.02119878</v>
      </c>
      <c r="E45" s="11">
        <v>0.97034858999999996</v>
      </c>
      <c r="F45" s="11">
        <v>1.0125230700000001</v>
      </c>
      <c r="G45" s="11">
        <v>1.0327735300000001</v>
      </c>
      <c r="H45" s="11">
        <f t="shared" si="32"/>
        <v>4.1983177299999994</v>
      </c>
      <c r="I45" s="11">
        <v>1.06204673</v>
      </c>
      <c r="J45" s="11">
        <v>1.0091625399999999</v>
      </c>
      <c r="K45" s="11">
        <v>1.05302399</v>
      </c>
      <c r="L45" s="11">
        <v>1.0740844700000001</v>
      </c>
      <c r="M45" s="11">
        <f t="shared" si="33"/>
        <v>3.1860211500000002</v>
      </c>
      <c r="N45" s="11">
        <v>1.1045286000000001</v>
      </c>
      <c r="O45" s="11">
        <v>1.0495290399999999</v>
      </c>
      <c r="P45" s="11">
        <v>1.03196351</v>
      </c>
      <c r="Q45" s="9">
        <v>32</v>
      </c>
    </row>
    <row r="46" spans="1:17" ht="12.95" customHeight="1" x14ac:dyDescent="0.2">
      <c r="A46" s="8">
        <v>33</v>
      </c>
      <c r="B46" s="10" t="s">
        <v>43</v>
      </c>
      <c r="C46" s="11">
        <f t="shared" si="31"/>
        <v>103.07804999999999</v>
      </c>
      <c r="D46" s="11">
        <v>23.979199999999999</v>
      </c>
      <c r="E46" s="11">
        <v>25.70945</v>
      </c>
      <c r="F46" s="11">
        <v>26.187249999999999</v>
      </c>
      <c r="G46" s="11">
        <v>27.202149999999996</v>
      </c>
      <c r="H46" s="11">
        <f t="shared" si="32"/>
        <v>109.16505000000001</v>
      </c>
      <c r="I46" s="11">
        <v>30.204999999999998</v>
      </c>
      <c r="J46" s="11">
        <v>27.596</v>
      </c>
      <c r="K46" s="11">
        <v>29.00365</v>
      </c>
      <c r="L46" s="11">
        <v>22.360399999999998</v>
      </c>
      <c r="M46" s="11">
        <f t="shared" si="33"/>
        <v>98.34541999999999</v>
      </c>
      <c r="N46" s="11">
        <v>33.854399999999998</v>
      </c>
      <c r="O46" s="11">
        <v>30.81765</v>
      </c>
      <c r="P46" s="11">
        <v>33.673369999999998</v>
      </c>
      <c r="Q46" s="9">
        <v>33</v>
      </c>
    </row>
    <row r="47" spans="1:17" ht="14.1" customHeight="1" x14ac:dyDescent="0.2">
      <c r="A47" s="8">
        <v>34</v>
      </c>
      <c r="B47" s="10" t="s">
        <v>44</v>
      </c>
      <c r="C47" s="12">
        <f>C48+C49+C50+C51+C52+C53+C54+C55+C56+C57+C58</f>
        <v>-5270.4319875900001</v>
      </c>
      <c r="D47" s="12">
        <f t="shared" ref="D47:G47" si="34">D48+D49+D50+D51+D52+D53+D54+D55+D56+D57+D58</f>
        <v>-1310.9937292899995</v>
      </c>
      <c r="E47" s="12">
        <f t="shared" si="34"/>
        <v>-1295.17413171</v>
      </c>
      <c r="F47" s="12">
        <f t="shared" si="34"/>
        <v>-1364.77298709</v>
      </c>
      <c r="G47" s="12">
        <f t="shared" si="34"/>
        <v>-1299.4911394999999</v>
      </c>
      <c r="H47" s="12">
        <f>H48+H49+H50+H51+H52+H53+H54+H55+H56+H57+H58</f>
        <v>-5559.45561653</v>
      </c>
      <c r="I47" s="12">
        <f t="shared" ref="I47:L47" si="35">I48+I49+I50+I51+I52+I53+I54+I55+I56+I57+I58</f>
        <v>-1291.4465254300001</v>
      </c>
      <c r="J47" s="12">
        <f t="shared" si="35"/>
        <v>-1205.7435500200002</v>
      </c>
      <c r="K47" s="12">
        <f t="shared" si="35"/>
        <v>-1445.2397209199999</v>
      </c>
      <c r="L47" s="12">
        <f t="shared" si="35"/>
        <v>-1617.0258201600002</v>
      </c>
      <c r="M47" s="12">
        <f>M48+M49+M50+M51+M52+M53+M54+M55+M56+M57+M58</f>
        <v>-3849.9947845499992</v>
      </c>
      <c r="N47" s="12">
        <f t="shared" ref="N47:P47" si="36">N48+N49+N50+N51+N52+N53+N54+N55+N56+N57+N58</f>
        <v>-1293.2493202400003</v>
      </c>
      <c r="O47" s="12">
        <f t="shared" si="36"/>
        <v>-1207.8087282799997</v>
      </c>
      <c r="P47" s="12">
        <f t="shared" si="36"/>
        <v>-1348.93673603</v>
      </c>
      <c r="Q47" s="9">
        <v>34</v>
      </c>
    </row>
    <row r="48" spans="1:17" ht="12.95" customHeight="1" x14ac:dyDescent="0.2">
      <c r="A48" s="8">
        <v>35</v>
      </c>
      <c r="B48" s="10" t="s">
        <v>33</v>
      </c>
      <c r="C48" s="11">
        <f t="shared" si="31"/>
        <v>-3035.8468698900001</v>
      </c>
      <c r="D48" s="11">
        <v>-749.88079051999989</v>
      </c>
      <c r="E48" s="11">
        <v>-751.49027272000001</v>
      </c>
      <c r="F48" s="11">
        <v>-826.08905285000014</v>
      </c>
      <c r="G48" s="11">
        <v>-708.38675379999995</v>
      </c>
      <c r="H48" s="11">
        <f t="shared" si="32"/>
        <v>-2823.6670961300001</v>
      </c>
      <c r="I48" s="11">
        <v>-598.37192842999991</v>
      </c>
      <c r="J48" s="11">
        <v>-587.16374583000015</v>
      </c>
      <c r="K48" s="11">
        <v>-796.88025742999992</v>
      </c>
      <c r="L48" s="11">
        <v>-841.25116444000014</v>
      </c>
      <c r="M48" s="11">
        <f t="shared" ref="M48:M58" si="37">N48+O48+P48</f>
        <v>-1908.0819104100001</v>
      </c>
      <c r="N48" s="11">
        <v>-564.56130824000002</v>
      </c>
      <c r="O48" s="11">
        <v>-618.16203136999991</v>
      </c>
      <c r="P48" s="11">
        <v>-725.35857080000017</v>
      </c>
      <c r="Q48" s="9">
        <v>35</v>
      </c>
    </row>
    <row r="49" spans="1:17" ht="12.95" customHeight="1" x14ac:dyDescent="0.2">
      <c r="A49" s="8">
        <v>36</v>
      </c>
      <c r="B49" s="10" t="s">
        <v>34</v>
      </c>
      <c r="C49" s="11">
        <f t="shared" si="31"/>
        <v>-999.68005099999982</v>
      </c>
      <c r="D49" s="11">
        <v>-273.24181799999997</v>
      </c>
      <c r="E49" s="11">
        <v>-247.15393599999999</v>
      </c>
      <c r="F49" s="11">
        <v>-218.69946099999999</v>
      </c>
      <c r="G49" s="11">
        <v>-260.584836</v>
      </c>
      <c r="H49" s="11">
        <f t="shared" si="32"/>
        <v>-1231.9306120000001</v>
      </c>
      <c r="I49" s="11">
        <v>-397.96408600000001</v>
      </c>
      <c r="J49" s="11">
        <v>-253.32308399999999</v>
      </c>
      <c r="K49" s="11">
        <v>-258.27817399999998</v>
      </c>
      <c r="L49" s="11">
        <v>-322.36526800000001</v>
      </c>
      <c r="M49" s="11">
        <f t="shared" si="37"/>
        <v>-950.70815808999998</v>
      </c>
      <c r="N49" s="11">
        <v>-426.12273948999996</v>
      </c>
      <c r="O49" s="11">
        <v>-263.82960399999996</v>
      </c>
      <c r="P49" s="11">
        <v>-260.75581460000001</v>
      </c>
      <c r="Q49" s="9">
        <v>36</v>
      </c>
    </row>
    <row r="50" spans="1:17" ht="12.95" customHeight="1" x14ac:dyDescent="0.2">
      <c r="A50" s="8">
        <v>37</v>
      </c>
      <c r="B50" s="10" t="s">
        <v>35</v>
      </c>
      <c r="C50" s="11">
        <f t="shared" si="31"/>
        <v>-79.816107420000009</v>
      </c>
      <c r="D50" s="11">
        <v>-18.095764110000001</v>
      </c>
      <c r="E50" s="11">
        <v>-22.77785793</v>
      </c>
      <c r="F50" s="11">
        <v>-19.734233</v>
      </c>
      <c r="G50" s="11">
        <v>-19.208252380000001</v>
      </c>
      <c r="H50" s="11">
        <f t="shared" si="32"/>
        <v>-84.034910719999999</v>
      </c>
      <c r="I50" s="11">
        <v>-19.845753670000001</v>
      </c>
      <c r="J50" s="11">
        <v>-23.688972249999999</v>
      </c>
      <c r="K50" s="11">
        <v>-20.523602329999999</v>
      </c>
      <c r="L50" s="11">
        <v>-19.97658247</v>
      </c>
      <c r="M50" s="11">
        <f t="shared" si="37"/>
        <v>-65.368017640000005</v>
      </c>
      <c r="N50" s="11">
        <v>-20.960521</v>
      </c>
      <c r="O50" s="11">
        <v>-24.294366360000001</v>
      </c>
      <c r="P50" s="11">
        <v>-20.11313028</v>
      </c>
      <c r="Q50" s="9">
        <v>37</v>
      </c>
    </row>
    <row r="51" spans="1:17" ht="12.95" customHeight="1" x14ac:dyDescent="0.2">
      <c r="A51" s="8">
        <v>38</v>
      </c>
      <c r="B51" s="10" t="s">
        <v>36</v>
      </c>
      <c r="C51" s="11">
        <f t="shared" si="31"/>
        <v>0</v>
      </c>
      <c r="D51" s="11">
        <v>0</v>
      </c>
      <c r="E51" s="11">
        <v>0</v>
      </c>
      <c r="F51" s="11">
        <v>0</v>
      </c>
      <c r="G51" s="11">
        <v>0</v>
      </c>
      <c r="H51" s="11">
        <f t="shared" si="32"/>
        <v>0</v>
      </c>
      <c r="I51" s="11">
        <v>0</v>
      </c>
      <c r="J51" s="11">
        <v>0</v>
      </c>
      <c r="K51" s="11">
        <v>0</v>
      </c>
      <c r="L51" s="11">
        <v>0</v>
      </c>
      <c r="M51" s="11">
        <f t="shared" si="37"/>
        <v>0</v>
      </c>
      <c r="N51" s="11">
        <v>0</v>
      </c>
      <c r="O51" s="11">
        <v>0</v>
      </c>
      <c r="P51" s="11">
        <v>0</v>
      </c>
      <c r="Q51" s="9">
        <v>38</v>
      </c>
    </row>
    <row r="52" spans="1:17" ht="12.95" customHeight="1" x14ac:dyDescent="0.2">
      <c r="A52" s="8">
        <v>39</v>
      </c>
      <c r="B52" s="10" t="s">
        <v>37</v>
      </c>
      <c r="C52" s="11">
        <f t="shared" si="31"/>
        <v>-383.32541906</v>
      </c>
      <c r="D52" s="11">
        <v>-65.176815519999991</v>
      </c>
      <c r="E52" s="11">
        <v>-93.469236589999994</v>
      </c>
      <c r="F52" s="11">
        <v>-107.14479217</v>
      </c>
      <c r="G52" s="11">
        <v>-117.53457478</v>
      </c>
      <c r="H52" s="11">
        <f t="shared" si="32"/>
        <v>-589.44245394999996</v>
      </c>
      <c r="I52" s="11">
        <v>-68.365625620000003</v>
      </c>
      <c r="J52" s="11">
        <v>-151.07417464</v>
      </c>
      <c r="K52" s="11">
        <v>-180.37256656</v>
      </c>
      <c r="L52" s="11">
        <v>-189.63008712999999</v>
      </c>
      <c r="M52" s="11">
        <f t="shared" si="37"/>
        <v>-336.84622014000001</v>
      </c>
      <c r="N52" s="11">
        <v>-71.745722390000012</v>
      </c>
      <c r="O52" s="11">
        <v>-116.22201554999999</v>
      </c>
      <c r="P52" s="11">
        <v>-148.87848220000001</v>
      </c>
      <c r="Q52" s="9">
        <v>39</v>
      </c>
    </row>
    <row r="53" spans="1:17" ht="12.95" customHeight="1" x14ac:dyDescent="0.2">
      <c r="A53" s="8">
        <v>40</v>
      </c>
      <c r="B53" s="10" t="s">
        <v>38</v>
      </c>
      <c r="C53" s="11">
        <f t="shared" si="31"/>
        <v>-93.001198920000007</v>
      </c>
      <c r="D53" s="11">
        <v>-28.245063500000001</v>
      </c>
      <c r="E53" s="11">
        <v>-21.813953739999999</v>
      </c>
      <c r="F53" s="11">
        <v>-20.541730949999998</v>
      </c>
      <c r="G53" s="11">
        <v>-22.400450730000003</v>
      </c>
      <c r="H53" s="11">
        <f t="shared" si="32"/>
        <v>-89.840327339999988</v>
      </c>
      <c r="I53" s="11">
        <v>-19.777118639999998</v>
      </c>
      <c r="J53" s="11">
        <v>-19.604584149999997</v>
      </c>
      <c r="K53" s="11">
        <v>-21.67213847</v>
      </c>
      <c r="L53" s="11">
        <v>-28.78648608</v>
      </c>
      <c r="M53" s="11">
        <f t="shared" si="37"/>
        <v>-76.42633914999999</v>
      </c>
      <c r="N53" s="11">
        <v>-24.850964059999999</v>
      </c>
      <c r="O53" s="11">
        <v>-26.59276749</v>
      </c>
      <c r="P53" s="11">
        <v>-24.982607600000001</v>
      </c>
      <c r="Q53" s="9">
        <v>40</v>
      </c>
    </row>
    <row r="54" spans="1:17" ht="12.95" customHeight="1" x14ac:dyDescent="0.2">
      <c r="A54" s="8">
        <v>41</v>
      </c>
      <c r="B54" s="10" t="s">
        <v>39</v>
      </c>
      <c r="C54" s="11">
        <f t="shared" si="31"/>
        <v>-73.470059710000001</v>
      </c>
      <c r="D54" s="11">
        <v>-15.876047760000001</v>
      </c>
      <c r="E54" s="11">
        <v>-18.418514179999999</v>
      </c>
      <c r="F54" s="11">
        <v>-19.844818830000001</v>
      </c>
      <c r="G54" s="11">
        <v>-19.330678939999999</v>
      </c>
      <c r="H54" s="11">
        <f t="shared" si="32"/>
        <v>-78.655573000000004</v>
      </c>
      <c r="I54" s="11">
        <v>-18.75780056</v>
      </c>
      <c r="J54" s="11">
        <v>-19.155254750000001</v>
      </c>
      <c r="K54" s="11">
        <v>-20.63861159</v>
      </c>
      <c r="L54" s="11">
        <v>-20.1039061</v>
      </c>
      <c r="M54" s="11">
        <f t="shared" si="37"/>
        <v>-60.818947620000003</v>
      </c>
      <c r="N54" s="11">
        <v>-20.069790300000001</v>
      </c>
      <c r="O54" s="11">
        <v>-19.538359849999999</v>
      </c>
      <c r="P54" s="11">
        <v>-21.210797469999999</v>
      </c>
      <c r="Q54" s="9">
        <v>41</v>
      </c>
    </row>
    <row r="55" spans="1:17" ht="12.95" customHeight="1" x14ac:dyDescent="0.2">
      <c r="A55" s="8">
        <v>42</v>
      </c>
      <c r="B55" s="10" t="s">
        <v>40</v>
      </c>
      <c r="C55" s="11">
        <f t="shared" si="31"/>
        <v>-22.85411083</v>
      </c>
      <c r="D55" s="11">
        <v>-6.7950523200000008</v>
      </c>
      <c r="E55" s="11">
        <v>-3.7914179600000004</v>
      </c>
      <c r="F55" s="11">
        <v>-2.5896579599999998</v>
      </c>
      <c r="G55" s="11">
        <v>-9.6779825899999992</v>
      </c>
      <c r="H55" s="11">
        <f t="shared" si="32"/>
        <v>-30.938238149999997</v>
      </c>
      <c r="I55" s="11">
        <v>-6.6453161399999994</v>
      </c>
      <c r="J55" s="11">
        <v>-2.88021555</v>
      </c>
      <c r="K55" s="11">
        <v>-1.1458950899999998</v>
      </c>
      <c r="L55" s="11">
        <v>-20.266811369999999</v>
      </c>
      <c r="M55" s="11">
        <f t="shared" si="37"/>
        <v>-5.9062488599999998</v>
      </c>
      <c r="N55" s="11">
        <v>-4.1426084300000001</v>
      </c>
      <c r="O55" s="11">
        <v>-1.26971758</v>
      </c>
      <c r="P55" s="11">
        <v>-0.49392285000000002</v>
      </c>
      <c r="Q55" s="9">
        <v>42</v>
      </c>
    </row>
    <row r="56" spans="1:17" ht="12.95" customHeight="1" x14ac:dyDescent="0.2">
      <c r="A56" s="8">
        <v>43</v>
      </c>
      <c r="B56" s="10" t="s">
        <v>41</v>
      </c>
      <c r="C56" s="11">
        <f t="shared" si="31"/>
        <v>-484.29925680000008</v>
      </c>
      <c r="D56" s="11">
        <v>-130.97567592000001</v>
      </c>
      <c r="E56" s="11">
        <v>-110.85015755000001</v>
      </c>
      <c r="F56" s="11">
        <v>-126.12602845000001</v>
      </c>
      <c r="G56" s="11">
        <v>-116.34739488000002</v>
      </c>
      <c r="H56" s="11">
        <f t="shared" si="32"/>
        <v>-523.7514728000001</v>
      </c>
      <c r="I56" s="11">
        <v>-132.89228473</v>
      </c>
      <c r="J56" s="11">
        <v>-123.42849961000002</v>
      </c>
      <c r="K56" s="11">
        <v>-120.64539130000001</v>
      </c>
      <c r="L56" s="11">
        <v>-146.78529716</v>
      </c>
      <c r="M56" s="11">
        <f t="shared" si="37"/>
        <v>-364.72595813000004</v>
      </c>
      <c r="N56" s="11">
        <v>-130.07840597000001</v>
      </c>
      <c r="O56" s="11">
        <v>-112.35922649000001</v>
      </c>
      <c r="P56" s="11">
        <v>-122.28832567000001</v>
      </c>
      <c r="Q56" s="9">
        <v>43</v>
      </c>
    </row>
    <row r="57" spans="1:17" ht="12.95" customHeight="1" x14ac:dyDescent="0.2">
      <c r="A57" s="8">
        <v>44</v>
      </c>
      <c r="B57" s="10" t="s">
        <v>42</v>
      </c>
      <c r="C57" s="11">
        <f t="shared" si="31"/>
        <v>-12.08976135</v>
      </c>
      <c r="D57" s="11">
        <v>-3.03485132</v>
      </c>
      <c r="E57" s="11">
        <v>-2.9062923600000001</v>
      </c>
      <c r="F57" s="11">
        <v>-3.0438701400000001</v>
      </c>
      <c r="G57" s="11">
        <v>-3.10474753</v>
      </c>
      <c r="H57" s="11">
        <f t="shared" si="32"/>
        <v>-12.57335181</v>
      </c>
      <c r="I57" s="11">
        <v>-3.1562453800000001</v>
      </c>
      <c r="J57" s="11">
        <v>-3.02254406</v>
      </c>
      <c r="K57" s="11">
        <v>-3.1656249399999998</v>
      </c>
      <c r="L57" s="11">
        <v>-3.2289374300000002</v>
      </c>
      <c r="M57" s="11">
        <f t="shared" si="37"/>
        <v>-9.5282534600000002</v>
      </c>
      <c r="N57" s="11">
        <v>-3.2824952000000001</v>
      </c>
      <c r="O57" s="11">
        <v>-3.1434458300000001</v>
      </c>
      <c r="P57" s="11">
        <v>-3.10231243</v>
      </c>
      <c r="Q57" s="9">
        <v>44</v>
      </c>
    </row>
    <row r="58" spans="1:17" ht="12.95" customHeight="1" x14ac:dyDescent="0.2">
      <c r="A58" s="8">
        <v>45</v>
      </c>
      <c r="B58" s="10" t="s">
        <v>43</v>
      </c>
      <c r="C58" s="11">
        <f t="shared" si="31"/>
        <v>-86.049152609999993</v>
      </c>
      <c r="D58" s="11">
        <v>-19.671850319999997</v>
      </c>
      <c r="E58" s="11">
        <v>-22.50249268</v>
      </c>
      <c r="F58" s="11">
        <v>-20.959341739999999</v>
      </c>
      <c r="G58" s="11">
        <v>-22.915467870000001</v>
      </c>
      <c r="H58" s="11">
        <f t="shared" si="32"/>
        <v>-94.621580629999997</v>
      </c>
      <c r="I58" s="11">
        <v>-25.670366260000002</v>
      </c>
      <c r="J58" s="11">
        <v>-22.40247518</v>
      </c>
      <c r="K58" s="11">
        <v>-21.917459209999997</v>
      </c>
      <c r="L58" s="11">
        <v>-24.631279979999999</v>
      </c>
      <c r="M58" s="11">
        <f t="shared" si="37"/>
        <v>-71.584731050000002</v>
      </c>
      <c r="N58" s="11">
        <v>-27.434765159999998</v>
      </c>
      <c r="O58" s="11">
        <v>-22.39719376</v>
      </c>
      <c r="P58" s="11">
        <v>-21.75277213</v>
      </c>
      <c r="Q58" s="9">
        <v>45</v>
      </c>
    </row>
    <row r="59" spans="1:17" ht="15" customHeight="1" x14ac:dyDescent="0.2">
      <c r="A59" s="8">
        <v>46</v>
      </c>
      <c r="B59" s="10" t="s">
        <v>45</v>
      </c>
      <c r="C59" s="12">
        <f>C60+C67</f>
        <v>-2513.5316285250005</v>
      </c>
      <c r="D59" s="12">
        <f t="shared" ref="D59:G59" si="38">D60+D67</f>
        <v>-430.94590527999992</v>
      </c>
      <c r="E59" s="12">
        <f t="shared" si="38"/>
        <v>-671.78751055999987</v>
      </c>
      <c r="F59" s="12">
        <f t="shared" si="38"/>
        <v>-837.49384634</v>
      </c>
      <c r="G59" s="12">
        <f t="shared" si="38"/>
        <v>-573.30436634499995</v>
      </c>
      <c r="H59" s="12">
        <f>H60+H67</f>
        <v>-3634.0749532600012</v>
      </c>
      <c r="I59" s="12">
        <f t="shared" ref="I59:L59" si="39">I60+I67</f>
        <v>-1027.7024647499998</v>
      </c>
      <c r="J59" s="12">
        <f t="shared" si="39"/>
        <v>-768.59666283000001</v>
      </c>
      <c r="K59" s="12">
        <f t="shared" si="39"/>
        <v>-1109.2597500699999</v>
      </c>
      <c r="L59" s="12">
        <f t="shared" si="39"/>
        <v>-728.5160756099998</v>
      </c>
      <c r="M59" s="12">
        <f>M60+M67</f>
        <v>-3122.1667242999997</v>
      </c>
      <c r="N59" s="12">
        <f t="shared" ref="N59:P59" si="40">N60+N67</f>
        <v>-1125.2482482799996</v>
      </c>
      <c r="O59" s="12">
        <f t="shared" si="40"/>
        <v>-699.42861319000008</v>
      </c>
      <c r="P59" s="12">
        <f t="shared" si="40"/>
        <v>-1297.48986283</v>
      </c>
      <c r="Q59" s="9">
        <v>46</v>
      </c>
    </row>
    <row r="60" spans="1:17" ht="14.1" customHeight="1" x14ac:dyDescent="0.2">
      <c r="A60" s="8">
        <v>47</v>
      </c>
      <c r="B60" s="10" t="s">
        <v>46</v>
      </c>
      <c r="C60" s="12">
        <f>C61+C62</f>
        <v>2148.8987949150001</v>
      </c>
      <c r="D60" s="12">
        <f t="shared" ref="D60:G60" si="41">D61+D62</f>
        <v>515.83781746</v>
      </c>
      <c r="E60" s="12">
        <f t="shared" si="41"/>
        <v>400.73578801999997</v>
      </c>
      <c r="F60" s="12">
        <f t="shared" si="41"/>
        <v>540.90838821</v>
      </c>
      <c r="G60" s="12">
        <f t="shared" si="41"/>
        <v>691.41680122500009</v>
      </c>
      <c r="H60" s="12">
        <f>H61+H62</f>
        <v>3750.1551882200001</v>
      </c>
      <c r="I60" s="12">
        <f t="shared" ref="I60:L60" si="42">I61+I62</f>
        <v>953.67662602000007</v>
      </c>
      <c r="J60" s="12">
        <f t="shared" si="42"/>
        <v>863.76411536000001</v>
      </c>
      <c r="K60" s="12">
        <f t="shared" si="42"/>
        <v>935.79481124000006</v>
      </c>
      <c r="L60" s="12">
        <f t="shared" si="42"/>
        <v>996.91963560000011</v>
      </c>
      <c r="M60" s="12">
        <f>M61+M62</f>
        <v>3175.6667259500005</v>
      </c>
      <c r="N60" s="12">
        <f t="shared" ref="N60:P60" si="43">N61+N62</f>
        <v>1134.7397105999999</v>
      </c>
      <c r="O60" s="12">
        <f t="shared" si="43"/>
        <v>1040.9195038400001</v>
      </c>
      <c r="P60" s="12">
        <f t="shared" si="43"/>
        <v>1000.0075115100001</v>
      </c>
      <c r="Q60" s="9">
        <v>47</v>
      </c>
    </row>
    <row r="61" spans="1:17" ht="12.95" customHeight="1" x14ac:dyDescent="0.2">
      <c r="A61" s="8">
        <v>48</v>
      </c>
      <c r="B61" s="10" t="s">
        <v>47</v>
      </c>
      <c r="C61" s="11">
        <f t="shared" ref="C61:C68" si="44">D61+E61+F61+G61</f>
        <v>56.857847545000013</v>
      </c>
      <c r="D61" s="11">
        <v>20.885362870000002</v>
      </c>
      <c r="E61" s="11">
        <v>9.7810773300000005</v>
      </c>
      <c r="F61" s="11">
        <v>12.348916280000001</v>
      </c>
      <c r="G61" s="11">
        <v>13.842491065000001</v>
      </c>
      <c r="H61" s="11">
        <f t="shared" ref="H61:H68" si="45">I61+J61+K61+L61</f>
        <v>56.889672539999999</v>
      </c>
      <c r="I61" s="11">
        <v>21.817409519999998</v>
      </c>
      <c r="J61" s="11">
        <v>9.5404993999999999</v>
      </c>
      <c r="K61" s="11">
        <v>12.07950306</v>
      </c>
      <c r="L61" s="11">
        <v>13.452260559999999</v>
      </c>
      <c r="M61" s="11">
        <f>N61+O61+P61</f>
        <v>48.93863958</v>
      </c>
      <c r="N61" s="11">
        <v>24.894273829999999</v>
      </c>
      <c r="O61" s="11">
        <v>10.5531399</v>
      </c>
      <c r="P61" s="11">
        <v>13.491225849999999</v>
      </c>
      <c r="Q61" s="9">
        <v>48</v>
      </c>
    </row>
    <row r="62" spans="1:17" ht="12.95" customHeight="1" x14ac:dyDescent="0.2">
      <c r="A62" s="8">
        <v>49</v>
      </c>
      <c r="B62" s="10" t="s">
        <v>48</v>
      </c>
      <c r="C62" s="11">
        <f>C63+C64+C65</f>
        <v>2092.0409473700001</v>
      </c>
      <c r="D62" s="11">
        <f t="shared" ref="D62:G62" si="46">D63+D64+D65</f>
        <v>494.95245459</v>
      </c>
      <c r="E62" s="11">
        <f t="shared" si="46"/>
        <v>390.95471068999996</v>
      </c>
      <c r="F62" s="11">
        <f t="shared" si="46"/>
        <v>528.55947192999997</v>
      </c>
      <c r="G62" s="11">
        <f t="shared" si="46"/>
        <v>677.5743101600001</v>
      </c>
      <c r="H62" s="11">
        <f>H63+H64+H65</f>
        <v>3693.2655156800001</v>
      </c>
      <c r="I62" s="11">
        <f t="shared" ref="I62:L62" si="47">I63+I64+I65</f>
        <v>931.85921650000012</v>
      </c>
      <c r="J62" s="11">
        <f t="shared" si="47"/>
        <v>854.22361595999996</v>
      </c>
      <c r="K62" s="11">
        <f t="shared" si="47"/>
        <v>923.71530818000008</v>
      </c>
      <c r="L62" s="11">
        <f t="shared" si="47"/>
        <v>983.46737504000009</v>
      </c>
      <c r="M62" s="11">
        <f>M63+M64+M65</f>
        <v>3126.7280863700003</v>
      </c>
      <c r="N62" s="11">
        <f t="shared" ref="N62:P62" si="48">N63+N64+N65</f>
        <v>1109.8454367699999</v>
      </c>
      <c r="O62" s="11">
        <f t="shared" si="48"/>
        <v>1030.3663639400002</v>
      </c>
      <c r="P62" s="11">
        <f t="shared" si="48"/>
        <v>986.51628566000011</v>
      </c>
      <c r="Q62" s="9">
        <v>49</v>
      </c>
    </row>
    <row r="63" spans="1:17" ht="12.75" customHeight="1" x14ac:dyDescent="0.2">
      <c r="A63" s="8">
        <v>50</v>
      </c>
      <c r="B63" s="10" t="s">
        <v>49</v>
      </c>
      <c r="C63" s="11">
        <f t="shared" si="44"/>
        <v>154.56330740999999</v>
      </c>
      <c r="D63" s="11">
        <v>153.65298171999999</v>
      </c>
      <c r="E63" s="11">
        <v>0.12124707000000001</v>
      </c>
      <c r="F63" s="11">
        <v>0.13070716999999998</v>
      </c>
      <c r="G63" s="11">
        <v>0.65837144999999997</v>
      </c>
      <c r="H63" s="11">
        <f t="shared" si="45"/>
        <v>151.78913778000003</v>
      </c>
      <c r="I63" s="11">
        <v>149.10283141000002</v>
      </c>
      <c r="J63" s="11">
        <v>0.57446105999999997</v>
      </c>
      <c r="K63" s="11">
        <v>1.5237391000000002</v>
      </c>
      <c r="L63" s="11">
        <v>0.58810620999999996</v>
      </c>
      <c r="M63" s="11">
        <f t="shared" ref="M63:M65" si="49">N63+O63+P63</f>
        <v>144.7097679</v>
      </c>
      <c r="N63" s="11">
        <v>140.85317387999999</v>
      </c>
      <c r="O63" s="11">
        <v>3.2323823000000003</v>
      </c>
      <c r="P63" s="11">
        <v>0.62421172000000003</v>
      </c>
      <c r="Q63" s="9">
        <v>50</v>
      </c>
    </row>
    <row r="64" spans="1:17" ht="12.75" customHeight="1" x14ac:dyDescent="0.2">
      <c r="A64" s="8">
        <v>51</v>
      </c>
      <c r="B64" s="10" t="s">
        <v>50</v>
      </c>
      <c r="C64" s="11">
        <f t="shared" si="44"/>
        <v>482.40552280999998</v>
      </c>
      <c r="D64" s="11">
        <v>107.90359618000001</v>
      </c>
      <c r="E64" s="11">
        <v>106.60658540999999</v>
      </c>
      <c r="F64" s="11">
        <v>125.55528519000001</v>
      </c>
      <c r="G64" s="11">
        <v>142.34005603</v>
      </c>
      <c r="H64" s="11">
        <f t="shared" si="45"/>
        <v>744.19578086000001</v>
      </c>
      <c r="I64" s="11">
        <v>159.95628920999999</v>
      </c>
      <c r="J64" s="11">
        <v>178.60324588000003</v>
      </c>
      <c r="K64" s="11">
        <v>197.51004585000001</v>
      </c>
      <c r="L64" s="11">
        <v>208.12619992000003</v>
      </c>
      <c r="M64" s="11">
        <f t="shared" si="49"/>
        <v>707.12165716000004</v>
      </c>
      <c r="N64" s="11">
        <v>216.86931816999999</v>
      </c>
      <c r="O64" s="11">
        <v>275.48462287000001</v>
      </c>
      <c r="P64" s="11">
        <v>214.76771611999999</v>
      </c>
      <c r="Q64" s="9">
        <v>51</v>
      </c>
    </row>
    <row r="65" spans="1:17" ht="12.75" customHeight="1" x14ac:dyDescent="0.2">
      <c r="A65" s="8">
        <v>52</v>
      </c>
      <c r="B65" s="10" t="s">
        <v>51</v>
      </c>
      <c r="C65" s="11">
        <f t="shared" si="44"/>
        <v>1455.0721171499999</v>
      </c>
      <c r="D65" s="11">
        <v>233.39587668999999</v>
      </c>
      <c r="E65" s="11">
        <v>284.22687821</v>
      </c>
      <c r="F65" s="11">
        <v>402.87347957000003</v>
      </c>
      <c r="G65" s="11">
        <v>534.57588268000006</v>
      </c>
      <c r="H65" s="11">
        <f t="shared" si="45"/>
        <v>2797.28059704</v>
      </c>
      <c r="I65" s="11">
        <v>622.80009588000007</v>
      </c>
      <c r="J65" s="11">
        <v>675.04590901999995</v>
      </c>
      <c r="K65" s="11">
        <v>724.68152323000004</v>
      </c>
      <c r="L65" s="11">
        <v>774.75306891000002</v>
      </c>
      <c r="M65" s="11">
        <f t="shared" si="49"/>
        <v>2274.8966613100001</v>
      </c>
      <c r="N65" s="11">
        <v>752.12294471999996</v>
      </c>
      <c r="O65" s="11">
        <v>751.64935877000005</v>
      </c>
      <c r="P65" s="11">
        <v>771.12435782000011</v>
      </c>
      <c r="Q65" s="9">
        <v>52</v>
      </c>
    </row>
    <row r="66" spans="1:17" ht="12.75" customHeight="1" x14ac:dyDescent="0.2">
      <c r="A66" s="8"/>
      <c r="B66" s="10" t="s">
        <v>94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9"/>
    </row>
    <row r="67" spans="1:17" ht="14.1" customHeight="1" x14ac:dyDescent="0.2">
      <c r="A67" s="8">
        <v>53</v>
      </c>
      <c r="B67" s="10" t="s">
        <v>52</v>
      </c>
      <c r="C67" s="12">
        <f>C68+C69</f>
        <v>-4662.4304234400006</v>
      </c>
      <c r="D67" s="12">
        <f t="shared" ref="D67:G67" si="50">D68+D69</f>
        <v>-946.78372273999992</v>
      </c>
      <c r="E67" s="12">
        <f t="shared" si="50"/>
        <v>-1072.5232985799998</v>
      </c>
      <c r="F67" s="12">
        <f t="shared" si="50"/>
        <v>-1378.40223455</v>
      </c>
      <c r="G67" s="12">
        <f t="shared" si="50"/>
        <v>-1264.72116757</v>
      </c>
      <c r="H67" s="12">
        <f>H68+H69</f>
        <v>-7384.2301414800013</v>
      </c>
      <c r="I67" s="12">
        <f t="shared" ref="I67:L67" si="51">I68+I69</f>
        <v>-1981.3790907699997</v>
      </c>
      <c r="J67" s="12">
        <f t="shared" si="51"/>
        <v>-1632.36077819</v>
      </c>
      <c r="K67" s="12">
        <f t="shared" si="51"/>
        <v>-2045.0545613099998</v>
      </c>
      <c r="L67" s="12">
        <f t="shared" si="51"/>
        <v>-1725.4357112099999</v>
      </c>
      <c r="M67" s="12">
        <f>M68+M69</f>
        <v>-6297.8334502500002</v>
      </c>
      <c r="N67" s="12">
        <f t="shared" ref="N67:P67" si="52">N68+N69</f>
        <v>-2259.9879588799995</v>
      </c>
      <c r="O67" s="12">
        <f t="shared" si="52"/>
        <v>-1740.3481170300001</v>
      </c>
      <c r="P67" s="12">
        <f t="shared" si="52"/>
        <v>-2297.4973743400001</v>
      </c>
      <c r="Q67" s="9">
        <v>53</v>
      </c>
    </row>
    <row r="68" spans="1:17" ht="12.95" customHeight="1" x14ac:dyDescent="0.2">
      <c r="A68" s="8">
        <v>54</v>
      </c>
      <c r="B68" s="10" t="s">
        <v>47</v>
      </c>
      <c r="C68" s="11">
        <f t="shared" si="44"/>
        <v>-2.5135969999999999</v>
      </c>
      <c r="D68" s="11">
        <v>-0.35525000000000001</v>
      </c>
      <c r="E68" s="11">
        <v>-1.0158700000000001</v>
      </c>
      <c r="F68" s="11">
        <v>-0.43357699999999999</v>
      </c>
      <c r="G68" s="11">
        <v>-0.70889999999999997</v>
      </c>
      <c r="H68" s="11">
        <f t="shared" si="45"/>
        <v>-2.9044540000000003</v>
      </c>
      <c r="I68" s="11">
        <v>-0.40500000000000003</v>
      </c>
      <c r="J68" s="11">
        <v>-1.147</v>
      </c>
      <c r="K68" s="11">
        <v>-0.443554</v>
      </c>
      <c r="L68" s="11">
        <v>-0.90890000000000004</v>
      </c>
      <c r="M68" s="11">
        <f>N68+O68+P68</f>
        <v>-2.3946648000000001</v>
      </c>
      <c r="N68" s="11">
        <v>-0.48599999999999999</v>
      </c>
      <c r="O68" s="11">
        <v>-1.3764000000000001</v>
      </c>
      <c r="P68" s="11">
        <v>-0.53226479999999998</v>
      </c>
      <c r="Q68" s="9">
        <v>54</v>
      </c>
    </row>
    <row r="69" spans="1:17" ht="12.95" customHeight="1" x14ac:dyDescent="0.2">
      <c r="A69" s="8">
        <v>55</v>
      </c>
      <c r="B69" s="10" t="s">
        <v>48</v>
      </c>
      <c r="C69" s="11">
        <f>C70+C71+C72</f>
        <v>-4659.9168264400005</v>
      </c>
      <c r="D69" s="11">
        <f t="shared" ref="D69:G69" si="53">D70+D71+D72</f>
        <v>-946.42847273999996</v>
      </c>
      <c r="E69" s="11">
        <f t="shared" si="53"/>
        <v>-1071.5074285799999</v>
      </c>
      <c r="F69" s="11">
        <f t="shared" si="53"/>
        <v>-1377.96865755</v>
      </c>
      <c r="G69" s="11">
        <f t="shared" si="53"/>
        <v>-1264.0122675699999</v>
      </c>
      <c r="H69" s="11">
        <f>H70+H71+H72</f>
        <v>-7381.3256874800009</v>
      </c>
      <c r="I69" s="11">
        <f t="shared" ref="I69:L69" si="54">I70+I71+I72</f>
        <v>-1980.9740907699997</v>
      </c>
      <c r="J69" s="11">
        <f t="shared" si="54"/>
        <v>-1631.2137781900001</v>
      </c>
      <c r="K69" s="11">
        <f t="shared" si="54"/>
        <v>-2044.6110073099999</v>
      </c>
      <c r="L69" s="11">
        <f t="shared" si="54"/>
        <v>-1724.52681121</v>
      </c>
      <c r="M69" s="11">
        <f>M70+M71+M72</f>
        <v>-6295.4387854500001</v>
      </c>
      <c r="N69" s="11">
        <f t="shared" ref="N69:P69" si="55">N70+N71+N72</f>
        <v>-2259.5019588799996</v>
      </c>
      <c r="O69" s="11">
        <f t="shared" si="55"/>
        <v>-1738.97171703</v>
      </c>
      <c r="P69" s="11">
        <f t="shared" si="55"/>
        <v>-2296.96510954</v>
      </c>
      <c r="Q69" s="9">
        <v>55</v>
      </c>
    </row>
    <row r="70" spans="1:17" ht="12.95" customHeight="1" x14ac:dyDescent="0.2">
      <c r="A70" s="8">
        <v>56</v>
      </c>
      <c r="B70" s="10" t="s">
        <v>49</v>
      </c>
      <c r="C70" s="11">
        <f t="shared" ref="C70:C79" si="56">D70+E70+F70+G70</f>
        <v>-1859.4611412900001</v>
      </c>
      <c r="D70" s="11">
        <v>-187.39098677999999</v>
      </c>
      <c r="E70" s="11">
        <v>-620.14750415000003</v>
      </c>
      <c r="F70" s="11">
        <v>-458.23770389999999</v>
      </c>
      <c r="G70" s="11">
        <v>-593.68494645999999</v>
      </c>
      <c r="H70" s="11">
        <f t="shared" ref="H70:H79" si="57">I70+J70+K70+L70</f>
        <v>-3098.4078215300001</v>
      </c>
      <c r="I70" s="11">
        <v>-833.87316209000005</v>
      </c>
      <c r="J70" s="11">
        <v>-790.51866581000002</v>
      </c>
      <c r="K70" s="11">
        <v>-701.77979605999997</v>
      </c>
      <c r="L70" s="11">
        <v>-772.23619756999994</v>
      </c>
      <c r="M70" s="11">
        <f t="shared" ref="M70:M72" si="58">N70+O70+P70</f>
        <v>-2346.2806232200001</v>
      </c>
      <c r="N70" s="11">
        <v>-831.23425680999992</v>
      </c>
      <c r="O70" s="11">
        <v>-795.04613276999999</v>
      </c>
      <c r="P70" s="11">
        <v>-720.00023364000003</v>
      </c>
      <c r="Q70" s="9">
        <v>56</v>
      </c>
    </row>
    <row r="71" spans="1:17" ht="12.95" customHeight="1" x14ac:dyDescent="0.2">
      <c r="A71" s="8">
        <v>57</v>
      </c>
      <c r="B71" s="10" t="s">
        <v>50</v>
      </c>
      <c r="C71" s="11">
        <f t="shared" si="56"/>
        <v>-1408.0405992400001</v>
      </c>
      <c r="D71" s="11">
        <v>-503.18519785000001</v>
      </c>
      <c r="E71" s="11">
        <v>-167.51709717</v>
      </c>
      <c r="F71" s="11">
        <v>-554.64797813999996</v>
      </c>
      <c r="G71" s="11">
        <v>-182.69032608000001</v>
      </c>
      <c r="H71" s="11">
        <f t="shared" si="57"/>
        <v>-1583.4651197400001</v>
      </c>
      <c r="I71" s="11">
        <v>-567.93884255</v>
      </c>
      <c r="J71" s="11">
        <v>-171.16190402000001</v>
      </c>
      <c r="K71" s="11">
        <v>-653.71781055000008</v>
      </c>
      <c r="L71" s="11">
        <v>-190.64656262</v>
      </c>
      <c r="M71" s="11">
        <f t="shared" si="58"/>
        <v>-1723.51678373</v>
      </c>
      <c r="N71" s="11">
        <v>-695.32610740000007</v>
      </c>
      <c r="O71" s="11">
        <v>-194.84455180999998</v>
      </c>
      <c r="P71" s="11">
        <v>-833.34612451999999</v>
      </c>
      <c r="Q71" s="9">
        <v>57</v>
      </c>
    </row>
    <row r="72" spans="1:17" ht="12.95" customHeight="1" x14ac:dyDescent="0.2">
      <c r="A72" s="8">
        <v>58</v>
      </c>
      <c r="B72" s="10" t="s">
        <v>51</v>
      </c>
      <c r="C72" s="11">
        <f t="shared" si="56"/>
        <v>-1392.41508591</v>
      </c>
      <c r="D72" s="11">
        <v>-255.85228811000002</v>
      </c>
      <c r="E72" s="11">
        <v>-283.84282725999998</v>
      </c>
      <c r="F72" s="11">
        <v>-365.08297551000004</v>
      </c>
      <c r="G72" s="11">
        <v>-487.63699503000004</v>
      </c>
      <c r="H72" s="11">
        <f t="shared" si="57"/>
        <v>-2699.45274621</v>
      </c>
      <c r="I72" s="11">
        <v>-579.16208612999992</v>
      </c>
      <c r="J72" s="11">
        <v>-669.53320836</v>
      </c>
      <c r="K72" s="11">
        <v>-689.11340069999994</v>
      </c>
      <c r="L72" s="11">
        <v>-761.64405102000001</v>
      </c>
      <c r="M72" s="11">
        <f t="shared" si="58"/>
        <v>-2225.6413785</v>
      </c>
      <c r="N72" s="11">
        <v>-732.94159466999986</v>
      </c>
      <c r="O72" s="11">
        <v>-749.08103244999995</v>
      </c>
      <c r="P72" s="11">
        <v>-743.61875137999994</v>
      </c>
      <c r="Q72" s="9">
        <v>58</v>
      </c>
    </row>
    <row r="73" spans="1:17" ht="15" customHeight="1" x14ac:dyDescent="0.2">
      <c r="A73" s="8">
        <v>59</v>
      </c>
      <c r="B73" s="10" t="s">
        <v>53</v>
      </c>
      <c r="C73" s="12">
        <f>C74+C75</f>
        <v>-44.499278809999964</v>
      </c>
      <c r="D73" s="12">
        <f t="shared" ref="D73:G73" si="59">D74+D75</f>
        <v>-2.0436518399999954</v>
      </c>
      <c r="E73" s="12">
        <f t="shared" si="59"/>
        <v>-1.4150542500000256</v>
      </c>
      <c r="F73" s="12">
        <f t="shared" si="59"/>
        <v>-19.989588529999963</v>
      </c>
      <c r="G73" s="12">
        <f t="shared" si="59"/>
        <v>-21.050984190000037</v>
      </c>
      <c r="H73" s="12">
        <f>H74+H75</f>
        <v>-142.51631353999994</v>
      </c>
      <c r="I73" s="12">
        <f t="shared" ref="I73:L73" si="60">I74+I75</f>
        <v>2.7298804999999788</v>
      </c>
      <c r="J73" s="12">
        <f t="shared" si="60"/>
        <v>-24.77696874999998</v>
      </c>
      <c r="K73" s="12">
        <f t="shared" si="60"/>
        <v>-56.051533780000057</v>
      </c>
      <c r="L73" s="12">
        <f t="shared" si="60"/>
        <v>-64.417691509999997</v>
      </c>
      <c r="M73" s="12">
        <f>M74+M75</f>
        <v>-58.27164042000004</v>
      </c>
      <c r="N73" s="12">
        <f t="shared" ref="N73:P73" si="61">N74+N75</f>
        <v>18.977587910000011</v>
      </c>
      <c r="O73" s="12">
        <f t="shared" si="61"/>
        <v>-17.686953940000052</v>
      </c>
      <c r="P73" s="12">
        <f t="shared" si="61"/>
        <v>-59.56227438999997</v>
      </c>
      <c r="Q73" s="9">
        <v>59</v>
      </c>
    </row>
    <row r="74" spans="1:17" ht="14.1" customHeight="1" x14ac:dyDescent="0.2">
      <c r="A74" s="8">
        <v>60</v>
      </c>
      <c r="B74" s="10" t="s">
        <v>54</v>
      </c>
      <c r="C74" s="11">
        <f t="shared" si="56"/>
        <v>882.93231069000001</v>
      </c>
      <c r="D74" s="11">
        <v>187.13041324</v>
      </c>
      <c r="E74" s="11">
        <v>230.55991853</v>
      </c>
      <c r="F74" s="11">
        <v>218.14704077000002</v>
      </c>
      <c r="G74" s="11">
        <v>247.09493814999999</v>
      </c>
      <c r="H74" s="11">
        <f t="shared" si="57"/>
        <v>912.81971837000003</v>
      </c>
      <c r="I74" s="11">
        <v>195.10803107999999</v>
      </c>
      <c r="J74" s="11">
        <v>211.71207518</v>
      </c>
      <c r="K74" s="11">
        <v>242.59509645999998</v>
      </c>
      <c r="L74" s="11">
        <v>263.40451565000001</v>
      </c>
      <c r="M74" s="11">
        <f t="shared" ref="M74:M77" si="62">N74+O74+P74</f>
        <v>633.36196816999995</v>
      </c>
      <c r="N74" s="11">
        <v>196.16314288000001</v>
      </c>
      <c r="O74" s="11">
        <v>217.57796777999997</v>
      </c>
      <c r="P74" s="11">
        <v>219.62085751000001</v>
      </c>
      <c r="Q74" s="9">
        <v>60</v>
      </c>
    </row>
    <row r="75" spans="1:17" ht="14.1" customHeight="1" x14ac:dyDescent="0.2">
      <c r="A75" s="8">
        <v>61</v>
      </c>
      <c r="B75" s="10" t="s">
        <v>55</v>
      </c>
      <c r="C75" s="11">
        <f t="shared" si="56"/>
        <v>-927.43158949999997</v>
      </c>
      <c r="D75" s="11">
        <v>-189.17406507999999</v>
      </c>
      <c r="E75" s="11">
        <v>-231.97497278000003</v>
      </c>
      <c r="F75" s="11">
        <v>-238.13662929999998</v>
      </c>
      <c r="G75" s="11">
        <v>-268.14592234000003</v>
      </c>
      <c r="H75" s="11">
        <f t="shared" si="57"/>
        <v>-1055.33603191</v>
      </c>
      <c r="I75" s="11">
        <v>-192.37815058000001</v>
      </c>
      <c r="J75" s="11">
        <v>-236.48904392999998</v>
      </c>
      <c r="K75" s="11">
        <v>-298.64663024000004</v>
      </c>
      <c r="L75" s="11">
        <v>-327.82220716</v>
      </c>
      <c r="M75" s="11">
        <f t="shared" si="62"/>
        <v>-691.63360858999999</v>
      </c>
      <c r="N75" s="11">
        <v>-177.18555497</v>
      </c>
      <c r="O75" s="11">
        <v>-235.26492172000002</v>
      </c>
      <c r="P75" s="11">
        <v>-279.18313189999998</v>
      </c>
      <c r="Q75" s="9">
        <v>61</v>
      </c>
    </row>
    <row r="76" spans="1:17" ht="12.95" customHeight="1" x14ac:dyDescent="0.2">
      <c r="A76" s="8">
        <v>62</v>
      </c>
      <c r="B76" s="10" t="s">
        <v>56</v>
      </c>
      <c r="C76" s="11">
        <f t="shared" si="56"/>
        <v>19.702109880000002</v>
      </c>
      <c r="D76" s="11">
        <v>0.42528899999999981</v>
      </c>
      <c r="E76" s="11">
        <v>0.67365900000000023</v>
      </c>
      <c r="F76" s="11">
        <v>-0.82213700000000012</v>
      </c>
      <c r="G76" s="11">
        <v>19.425298880000003</v>
      </c>
      <c r="H76" s="11">
        <f t="shared" si="57"/>
        <v>24.650668760000002</v>
      </c>
      <c r="I76" s="11">
        <v>1.8156038400000014</v>
      </c>
      <c r="J76" s="11">
        <v>7.4316047699999981</v>
      </c>
      <c r="K76" s="11">
        <v>-0.95405263000000007</v>
      </c>
      <c r="L76" s="11">
        <v>16.35751278</v>
      </c>
      <c r="M76" s="11">
        <f t="shared" si="62"/>
        <v>11.876402709999999</v>
      </c>
      <c r="N76" s="11">
        <v>7.7497366899999989</v>
      </c>
      <c r="O76" s="11">
        <v>3.7750826699999998</v>
      </c>
      <c r="P76" s="11">
        <v>0.35158334999999985</v>
      </c>
      <c r="Q76" s="9">
        <v>62</v>
      </c>
    </row>
    <row r="77" spans="1:17" ht="12.95" customHeight="1" x14ac:dyDescent="0.2">
      <c r="A77" s="8">
        <v>63</v>
      </c>
      <c r="B77" s="10" t="s">
        <v>57</v>
      </c>
      <c r="C77" s="11">
        <f t="shared" si="56"/>
        <v>-64.201388689999987</v>
      </c>
      <c r="D77" s="11">
        <v>-2.4689408400000001</v>
      </c>
      <c r="E77" s="11">
        <v>-2.0887132500000001</v>
      </c>
      <c r="F77" s="11">
        <v>-19.167451529999965</v>
      </c>
      <c r="G77" s="11">
        <v>-40.476283070000022</v>
      </c>
      <c r="H77" s="11">
        <f t="shared" si="57"/>
        <v>-167.16698230000003</v>
      </c>
      <c r="I77" s="11">
        <v>0.91427665999999996</v>
      </c>
      <c r="J77" s="11">
        <v>-32.208573519999987</v>
      </c>
      <c r="K77" s="11">
        <v>-55.09748115</v>
      </c>
      <c r="L77" s="11">
        <v>-80.775204290000033</v>
      </c>
      <c r="M77" s="11">
        <f t="shared" si="62"/>
        <v>-70.148043129999991</v>
      </c>
      <c r="N77" s="11">
        <v>11.227851220000019</v>
      </c>
      <c r="O77" s="11">
        <v>-21.462036610000041</v>
      </c>
      <c r="P77" s="11">
        <v>-59.913857739999969</v>
      </c>
      <c r="Q77" s="9">
        <v>63</v>
      </c>
    </row>
    <row r="78" spans="1:17" ht="15.95" customHeight="1" x14ac:dyDescent="0.2">
      <c r="A78" s="8">
        <v>64</v>
      </c>
      <c r="B78" s="10" t="s">
        <v>58</v>
      </c>
      <c r="C78" s="12">
        <f>C79+C80</f>
        <v>5011.0425524099956</v>
      </c>
      <c r="D78" s="12">
        <f t="shared" ref="D78:G78" si="63">D79+D80</f>
        <v>517.15750134999894</v>
      </c>
      <c r="E78" s="12">
        <f t="shared" si="63"/>
        <v>742.35471705999976</v>
      </c>
      <c r="F78" s="12">
        <f t="shared" si="63"/>
        <v>3453.5401191599994</v>
      </c>
      <c r="G78" s="12">
        <f t="shared" si="63"/>
        <v>297.99021483999962</v>
      </c>
      <c r="H78" s="12">
        <f>H79+H80</f>
        <v>2989.283585969999</v>
      </c>
      <c r="I78" s="12">
        <f t="shared" ref="I78:L78" si="64">I79+I80</f>
        <v>-1247.5447444099998</v>
      </c>
      <c r="J78" s="12">
        <f t="shared" si="64"/>
        <v>984.18961461000038</v>
      </c>
      <c r="K78" s="12">
        <f t="shared" si="64"/>
        <v>2150.33691168</v>
      </c>
      <c r="L78" s="12">
        <f t="shared" si="64"/>
        <v>1102.301804089999</v>
      </c>
      <c r="M78" s="12">
        <f>M79+M80</f>
        <v>4305.0124555499997</v>
      </c>
      <c r="N78" s="12">
        <f t="shared" ref="N78:P78" si="65">N79+N80</f>
        <v>2251.2975888200008</v>
      </c>
      <c r="O78" s="12">
        <f t="shared" si="65"/>
        <v>640.10045720000039</v>
      </c>
      <c r="P78" s="12">
        <f t="shared" si="65"/>
        <v>1413.6144095299999</v>
      </c>
      <c r="Q78" s="9">
        <v>64</v>
      </c>
    </row>
    <row r="79" spans="1:17" ht="15" customHeight="1" x14ac:dyDescent="0.2">
      <c r="A79" s="8">
        <v>65</v>
      </c>
      <c r="B79" s="10" t="s">
        <v>59</v>
      </c>
      <c r="C79" s="12">
        <f t="shared" si="56"/>
        <v>8.8641604100000002</v>
      </c>
      <c r="D79" s="12">
        <v>2.0503285</v>
      </c>
      <c r="E79" s="12">
        <v>2.4658000000000002</v>
      </c>
      <c r="F79" s="12">
        <v>2.33345</v>
      </c>
      <c r="G79" s="12">
        <v>2.01458191</v>
      </c>
      <c r="H79" s="12">
        <f t="shared" si="57"/>
        <v>9.1661486500000002</v>
      </c>
      <c r="I79" s="12">
        <v>2.2160400999999998</v>
      </c>
      <c r="J79" s="12">
        <v>2.5151159999999999</v>
      </c>
      <c r="K79" s="12">
        <v>2.3801190000000001</v>
      </c>
      <c r="L79" s="12">
        <v>2.0548735499999999</v>
      </c>
      <c r="M79" s="12">
        <f>N79+O79+P79</f>
        <v>7.1145117799999991</v>
      </c>
      <c r="N79" s="12">
        <v>2.2915371599999999</v>
      </c>
      <c r="O79" s="12">
        <v>2.4904579999999998</v>
      </c>
      <c r="P79" s="12">
        <v>2.3325166199999998</v>
      </c>
      <c r="Q79" s="9">
        <v>65</v>
      </c>
    </row>
    <row r="80" spans="1:17" ht="15" customHeight="1" x14ac:dyDescent="0.2">
      <c r="A80" s="8">
        <v>66</v>
      </c>
      <c r="B80" s="10" t="s">
        <v>60</v>
      </c>
      <c r="C80" s="12">
        <f>C81+C90+C93+C104</f>
        <v>5002.1783919999953</v>
      </c>
      <c r="D80" s="12">
        <f t="shared" ref="D80:G80" si="66">D81+D90+D93+D104</f>
        <v>515.10717284999896</v>
      </c>
      <c r="E80" s="12">
        <f t="shared" si="66"/>
        <v>739.88891705999981</v>
      </c>
      <c r="F80" s="12">
        <f t="shared" si="66"/>
        <v>3451.2066691599994</v>
      </c>
      <c r="G80" s="12">
        <f t="shared" si="66"/>
        <v>295.97563292999962</v>
      </c>
      <c r="H80" s="12">
        <f>H81+H90+H93+H104</f>
        <v>2980.1174373199988</v>
      </c>
      <c r="I80" s="12">
        <f t="shared" ref="I80:L80" si="67">I81+I90+I93+I104</f>
        <v>-1249.7607845099999</v>
      </c>
      <c r="J80" s="12">
        <f t="shared" si="67"/>
        <v>981.67449861000034</v>
      </c>
      <c r="K80" s="12">
        <f t="shared" si="67"/>
        <v>2147.95679268</v>
      </c>
      <c r="L80" s="12">
        <f t="shared" si="67"/>
        <v>1100.2469305399991</v>
      </c>
      <c r="M80" s="12">
        <f>M81+M90+M93+M104</f>
        <v>4297.89794377</v>
      </c>
      <c r="N80" s="12">
        <f t="shared" ref="N80:P80" si="68">N81+N90+N93+N104</f>
        <v>2249.0060516600006</v>
      </c>
      <c r="O80" s="12">
        <f t="shared" si="68"/>
        <v>637.6099992000004</v>
      </c>
      <c r="P80" s="12">
        <f t="shared" si="68"/>
        <v>1411.2818929099999</v>
      </c>
      <c r="Q80" s="9">
        <v>66</v>
      </c>
    </row>
    <row r="81" spans="1:17" ht="14.1" customHeight="1" x14ac:dyDescent="0.2">
      <c r="A81" s="8">
        <v>67</v>
      </c>
      <c r="B81" s="10" t="s">
        <v>61</v>
      </c>
      <c r="C81" s="14">
        <f>C82+C86</f>
        <v>2279.0182810199994</v>
      </c>
      <c r="D81" s="14">
        <f t="shared" ref="D81:G81" si="69">D82+D86</f>
        <v>245.71158071000002</v>
      </c>
      <c r="E81" s="14">
        <f t="shared" si="69"/>
        <v>892.67292514999997</v>
      </c>
      <c r="F81" s="14">
        <f t="shared" si="69"/>
        <v>594.27085714999998</v>
      </c>
      <c r="G81" s="14">
        <f t="shared" si="69"/>
        <v>546.36291800999993</v>
      </c>
      <c r="H81" s="14">
        <f>H82+H86</f>
        <v>1386.0485246999997</v>
      </c>
      <c r="I81" s="14">
        <f t="shared" ref="I81:L81" si="70">I82+I86</f>
        <v>516.25767008000003</v>
      </c>
      <c r="J81" s="14">
        <f t="shared" si="70"/>
        <v>524.27805420000016</v>
      </c>
      <c r="K81" s="14">
        <f t="shared" si="70"/>
        <v>2.0003690100000426</v>
      </c>
      <c r="L81" s="14">
        <f t="shared" si="70"/>
        <v>343.51243140999958</v>
      </c>
      <c r="M81" s="14">
        <f>M82+M86</f>
        <v>2087.20436505</v>
      </c>
      <c r="N81" s="14">
        <f t="shared" ref="N81:P81" si="71">N82+N86</f>
        <v>775.19746051999994</v>
      </c>
      <c r="O81" s="14">
        <f t="shared" si="71"/>
        <v>637.23534617999996</v>
      </c>
      <c r="P81" s="14">
        <f t="shared" si="71"/>
        <v>674.77155835000008</v>
      </c>
      <c r="Q81" s="9">
        <v>67</v>
      </c>
    </row>
    <row r="82" spans="1:17" ht="12.95" customHeight="1" x14ac:dyDescent="0.2">
      <c r="A82" s="8">
        <v>68</v>
      </c>
      <c r="B82" s="10" t="s">
        <v>62</v>
      </c>
      <c r="C82" s="11">
        <f>C83+C84+C85</f>
        <v>-34.401213330000019</v>
      </c>
      <c r="D82" s="11">
        <f t="shared" ref="D82:G82" si="72">D83+D84+D85</f>
        <v>72.492640699999995</v>
      </c>
      <c r="E82" s="11">
        <f t="shared" si="72"/>
        <v>16.435243229999998</v>
      </c>
      <c r="F82" s="11">
        <f t="shared" si="72"/>
        <v>-124.13686032000001</v>
      </c>
      <c r="G82" s="11">
        <f t="shared" si="72"/>
        <v>0.80776305999999964</v>
      </c>
      <c r="H82" s="11">
        <f>H83+H84+H85</f>
        <v>-810.9633009500003</v>
      </c>
      <c r="I82" s="11">
        <f t="shared" ref="I82:L82" si="73">I83+I84+I85</f>
        <v>-154.25892135000001</v>
      </c>
      <c r="J82" s="11">
        <f t="shared" si="73"/>
        <v>-52.767143059999995</v>
      </c>
      <c r="K82" s="11">
        <f t="shared" si="73"/>
        <v>-127.62655369999999</v>
      </c>
      <c r="L82" s="11">
        <f t="shared" si="73"/>
        <v>-476.31068284000031</v>
      </c>
      <c r="M82" s="11">
        <f>M83+M84+M85</f>
        <v>-249.92198335000003</v>
      </c>
      <c r="N82" s="11">
        <f t="shared" ref="N82:P82" si="74">N83+N84+N85</f>
        <v>-103.20899818000001</v>
      </c>
      <c r="O82" s="11">
        <f t="shared" si="74"/>
        <v>-94.670386329999999</v>
      </c>
      <c r="P82" s="11">
        <f t="shared" si="74"/>
        <v>-52.042598840000004</v>
      </c>
      <c r="Q82" s="9">
        <v>68</v>
      </c>
    </row>
    <row r="83" spans="1:17" ht="12.95" customHeight="1" x14ac:dyDescent="0.2">
      <c r="A83" s="8">
        <v>69</v>
      </c>
      <c r="B83" s="10" t="s">
        <v>63</v>
      </c>
      <c r="C83" s="11">
        <f t="shared" ref="C83:C92" si="75">D83+E83+F83+G83</f>
        <v>-34.401213330000019</v>
      </c>
      <c r="D83" s="11">
        <v>72.492640699999995</v>
      </c>
      <c r="E83" s="11">
        <v>16.435243229999998</v>
      </c>
      <c r="F83" s="11">
        <v>-124.13686032000001</v>
      </c>
      <c r="G83" s="11">
        <v>0.80776305999999964</v>
      </c>
      <c r="H83" s="11">
        <f t="shared" ref="H83:H92" si="76">I83+J83+K83+L83</f>
        <v>-810.9633009500003</v>
      </c>
      <c r="I83" s="11">
        <v>-154.25892135000001</v>
      </c>
      <c r="J83" s="11">
        <v>-52.767143059999995</v>
      </c>
      <c r="K83" s="11">
        <v>-127.62655369999999</v>
      </c>
      <c r="L83" s="11">
        <v>-476.31068284000031</v>
      </c>
      <c r="M83" s="11">
        <f t="shared" ref="M83:M85" si="77">N83+O83+P83</f>
        <v>-249.92198335000003</v>
      </c>
      <c r="N83" s="11">
        <v>-103.20899818000001</v>
      </c>
      <c r="O83" s="11">
        <v>-94.670386329999999</v>
      </c>
      <c r="P83" s="11">
        <v>-52.042598840000004</v>
      </c>
      <c r="Q83" s="9">
        <v>69</v>
      </c>
    </row>
    <row r="84" spans="1:17" ht="12.95" customHeight="1" x14ac:dyDescent="0.2">
      <c r="A84" s="8">
        <v>70</v>
      </c>
      <c r="B84" s="10" t="s">
        <v>64</v>
      </c>
      <c r="C84" s="11">
        <f t="shared" si="75"/>
        <v>0</v>
      </c>
      <c r="D84" s="11">
        <v>0</v>
      </c>
      <c r="E84" s="11">
        <v>0</v>
      </c>
      <c r="F84" s="11">
        <v>0</v>
      </c>
      <c r="G84" s="11">
        <v>0</v>
      </c>
      <c r="H84" s="11">
        <f t="shared" si="76"/>
        <v>0</v>
      </c>
      <c r="I84" s="11">
        <v>0</v>
      </c>
      <c r="J84" s="11">
        <v>0</v>
      </c>
      <c r="K84" s="11">
        <v>0</v>
      </c>
      <c r="L84" s="11">
        <v>0</v>
      </c>
      <c r="M84" s="11">
        <f t="shared" si="77"/>
        <v>0</v>
      </c>
      <c r="N84" s="11">
        <v>0</v>
      </c>
      <c r="O84" s="11">
        <v>0</v>
      </c>
      <c r="P84" s="11">
        <v>0</v>
      </c>
      <c r="Q84" s="9">
        <v>70</v>
      </c>
    </row>
    <row r="85" spans="1:17" ht="12.95" customHeight="1" x14ac:dyDescent="0.2">
      <c r="A85" s="8">
        <v>71</v>
      </c>
      <c r="B85" s="10" t="s">
        <v>65</v>
      </c>
      <c r="C85" s="11">
        <f t="shared" si="75"/>
        <v>0</v>
      </c>
      <c r="D85" s="11">
        <v>0</v>
      </c>
      <c r="E85" s="11">
        <v>0</v>
      </c>
      <c r="F85" s="11">
        <v>0</v>
      </c>
      <c r="G85" s="11">
        <v>0</v>
      </c>
      <c r="H85" s="11">
        <f t="shared" si="76"/>
        <v>0</v>
      </c>
      <c r="I85" s="11">
        <v>0</v>
      </c>
      <c r="J85" s="11">
        <v>0</v>
      </c>
      <c r="K85" s="11">
        <v>0</v>
      </c>
      <c r="L85" s="11">
        <v>0</v>
      </c>
      <c r="M85" s="11">
        <f t="shared" si="77"/>
        <v>0</v>
      </c>
      <c r="N85" s="11">
        <v>0</v>
      </c>
      <c r="O85" s="11">
        <v>0</v>
      </c>
      <c r="P85" s="11">
        <v>0</v>
      </c>
      <c r="Q85" s="9">
        <v>71</v>
      </c>
    </row>
    <row r="86" spans="1:17" ht="12.95" customHeight="1" x14ac:dyDescent="0.2">
      <c r="A86" s="8">
        <v>72</v>
      </c>
      <c r="B86" s="13" t="s">
        <v>66</v>
      </c>
      <c r="C86" s="11">
        <f>C87+C88+C89</f>
        <v>2313.4194943499997</v>
      </c>
      <c r="D86" s="11">
        <f t="shared" ref="D86:G86" si="78">D87+D88+D89</f>
        <v>173.21894001000001</v>
      </c>
      <c r="E86" s="11">
        <f t="shared" si="78"/>
        <v>876.23768192</v>
      </c>
      <c r="F86" s="11">
        <f t="shared" si="78"/>
        <v>718.40771746999997</v>
      </c>
      <c r="G86" s="11">
        <f t="shared" si="78"/>
        <v>545.55515494999997</v>
      </c>
      <c r="H86" s="11">
        <f>H87+H88+H89</f>
        <v>2197.01182565</v>
      </c>
      <c r="I86" s="11">
        <f t="shared" ref="I86:L86" si="79">I87+I88+I89</f>
        <v>670.51659143000006</v>
      </c>
      <c r="J86" s="11">
        <f t="shared" si="79"/>
        <v>577.04519726000012</v>
      </c>
      <c r="K86" s="11">
        <f t="shared" si="79"/>
        <v>129.62692271000003</v>
      </c>
      <c r="L86" s="11">
        <f t="shared" si="79"/>
        <v>819.82311424999989</v>
      </c>
      <c r="M86" s="11">
        <f>M87+M88+M89</f>
        <v>2337.1263484000001</v>
      </c>
      <c r="N86" s="11">
        <f t="shared" ref="N86:P86" si="80">N87+N88+N89</f>
        <v>878.40645869999992</v>
      </c>
      <c r="O86" s="11">
        <f t="shared" si="80"/>
        <v>731.90573251000001</v>
      </c>
      <c r="P86" s="11">
        <f t="shared" si="80"/>
        <v>726.81415719000006</v>
      </c>
      <c r="Q86" s="9">
        <v>72</v>
      </c>
    </row>
    <row r="87" spans="1:17" ht="12.95" customHeight="1" x14ac:dyDescent="0.2">
      <c r="A87" s="8">
        <v>73</v>
      </c>
      <c r="B87" s="10" t="s">
        <v>67</v>
      </c>
      <c r="C87" s="11">
        <f t="shared" si="75"/>
        <v>101.41656351999998</v>
      </c>
      <c r="D87" s="11">
        <v>-26.585919759999999</v>
      </c>
      <c r="E87" s="11">
        <v>-10.754291670000001</v>
      </c>
      <c r="F87" s="11">
        <v>-41.498374499999997</v>
      </c>
      <c r="G87" s="11">
        <v>180.25514944999998</v>
      </c>
      <c r="H87" s="11">
        <f t="shared" si="76"/>
        <v>41.610533849999982</v>
      </c>
      <c r="I87" s="11">
        <v>-8.6729703800000006</v>
      </c>
      <c r="J87" s="11">
        <v>2.9042583699999995</v>
      </c>
      <c r="K87" s="11">
        <v>-121.82979855000001</v>
      </c>
      <c r="L87" s="11">
        <v>169.20904440999999</v>
      </c>
      <c r="M87" s="11">
        <f t="shared" ref="M87:M89" si="81">N87+O87+P87</f>
        <v>-32.580156289999998</v>
      </c>
      <c r="N87" s="11">
        <v>12.989136629999999</v>
      </c>
      <c r="O87" s="11">
        <v>-7.2804340399999994</v>
      </c>
      <c r="P87" s="11">
        <v>-38.288858879999999</v>
      </c>
      <c r="Q87" s="9">
        <v>73</v>
      </c>
    </row>
    <row r="88" spans="1:17" ht="12.95" customHeight="1" x14ac:dyDescent="0.2">
      <c r="A88" s="8">
        <v>74</v>
      </c>
      <c r="B88" s="10" t="s">
        <v>68</v>
      </c>
      <c r="C88" s="11">
        <f t="shared" si="75"/>
        <v>1085.3079627</v>
      </c>
      <c r="D88" s="11">
        <v>-34.64680358999999</v>
      </c>
      <c r="E88" s="11">
        <v>528.32365026000002</v>
      </c>
      <c r="F88" s="11">
        <v>393.91096754</v>
      </c>
      <c r="G88" s="11">
        <v>197.72014849000001</v>
      </c>
      <c r="H88" s="11">
        <f t="shared" si="76"/>
        <v>1053.12791803</v>
      </c>
      <c r="I88" s="11">
        <v>596.00698585000009</v>
      </c>
      <c r="J88" s="11">
        <v>471.37816638000004</v>
      </c>
      <c r="K88" s="11">
        <v>-91.156901759999954</v>
      </c>
      <c r="L88" s="11">
        <v>76.899667559999983</v>
      </c>
      <c r="M88" s="11">
        <f t="shared" si="81"/>
        <v>1480.69991224</v>
      </c>
      <c r="N88" s="11">
        <v>585.05346602999998</v>
      </c>
      <c r="O88" s="11">
        <v>495.85295305</v>
      </c>
      <c r="P88" s="11">
        <v>399.79349316000003</v>
      </c>
      <c r="Q88" s="9">
        <v>74</v>
      </c>
    </row>
    <row r="89" spans="1:17" ht="12.95" customHeight="1" x14ac:dyDescent="0.2">
      <c r="A89" s="8">
        <v>75</v>
      </c>
      <c r="B89" s="10" t="s">
        <v>69</v>
      </c>
      <c r="C89" s="11">
        <f t="shared" si="75"/>
        <v>1126.6949681299998</v>
      </c>
      <c r="D89" s="11">
        <v>234.45166336</v>
      </c>
      <c r="E89" s="11">
        <v>358.66832333000002</v>
      </c>
      <c r="F89" s="11">
        <v>365.99512442999998</v>
      </c>
      <c r="G89" s="11">
        <v>167.57985700999996</v>
      </c>
      <c r="H89" s="11">
        <f t="shared" si="76"/>
        <v>1102.27337377</v>
      </c>
      <c r="I89" s="11">
        <v>83.182575959999994</v>
      </c>
      <c r="J89" s="11">
        <v>102.76277251000005</v>
      </c>
      <c r="K89" s="11">
        <v>342.61362301999998</v>
      </c>
      <c r="L89" s="11">
        <v>573.71440227999994</v>
      </c>
      <c r="M89" s="11">
        <f t="shared" si="81"/>
        <v>889.00659245000008</v>
      </c>
      <c r="N89" s="11">
        <v>280.36385603999997</v>
      </c>
      <c r="O89" s="11">
        <v>243.3332135</v>
      </c>
      <c r="P89" s="11">
        <v>365.30952291000006</v>
      </c>
      <c r="Q89" s="9">
        <v>75</v>
      </c>
    </row>
    <row r="90" spans="1:17" ht="14.1" customHeight="1" x14ac:dyDescent="0.2">
      <c r="A90" s="8">
        <v>76</v>
      </c>
      <c r="B90" s="10" t="s">
        <v>70</v>
      </c>
      <c r="C90" s="14">
        <f>C91+C92</f>
        <v>3233.9608734099993</v>
      </c>
      <c r="D90" s="14">
        <f t="shared" ref="D90:G90" si="82">D91+D92</f>
        <v>1829.5604059099994</v>
      </c>
      <c r="E90" s="14">
        <f t="shared" si="82"/>
        <v>-241.40417420999995</v>
      </c>
      <c r="F90" s="14">
        <f t="shared" si="82"/>
        <v>67.885252400000027</v>
      </c>
      <c r="G90" s="14">
        <f t="shared" si="82"/>
        <v>1577.91938931</v>
      </c>
      <c r="H90" s="14">
        <f>H91+H92</f>
        <v>1405.6775249799998</v>
      </c>
      <c r="I90" s="14">
        <f t="shared" ref="I90:L90" si="83">I91+I92</f>
        <v>-65.652658590000556</v>
      </c>
      <c r="J90" s="14">
        <f t="shared" si="83"/>
        <v>-2128.5317923499997</v>
      </c>
      <c r="K90" s="14">
        <f t="shared" si="83"/>
        <v>673.25910365999994</v>
      </c>
      <c r="L90" s="14">
        <f t="shared" si="83"/>
        <v>2926.6028722600004</v>
      </c>
      <c r="M90" s="14">
        <f>M91+M92</f>
        <v>973.17952757000057</v>
      </c>
      <c r="N90" s="14">
        <f t="shared" ref="N90:P90" si="84">N91+N92</f>
        <v>1502.3045474000003</v>
      </c>
      <c r="O90" s="14">
        <f t="shared" si="84"/>
        <v>-1124.9529548099999</v>
      </c>
      <c r="P90" s="14">
        <f t="shared" si="84"/>
        <v>595.82793498000001</v>
      </c>
      <c r="Q90" s="9">
        <v>76</v>
      </c>
    </row>
    <row r="91" spans="1:17" ht="12.95" customHeight="1" x14ac:dyDescent="0.2">
      <c r="A91" s="8">
        <v>77</v>
      </c>
      <c r="B91" s="10" t="s">
        <v>71</v>
      </c>
      <c r="C91" s="11">
        <f t="shared" si="75"/>
        <v>-189.41632195999978</v>
      </c>
      <c r="D91" s="11">
        <v>-848.68030316999989</v>
      </c>
      <c r="E91" s="11">
        <v>-527.57411304000004</v>
      </c>
      <c r="F91" s="11">
        <v>171.69656475999997</v>
      </c>
      <c r="G91" s="11">
        <v>1015.14152949</v>
      </c>
      <c r="H91" s="11">
        <f t="shared" si="76"/>
        <v>-2241.9969284399999</v>
      </c>
      <c r="I91" s="11">
        <v>-1896.0846634500001</v>
      </c>
      <c r="J91" s="11">
        <v>-1954.3690463699995</v>
      </c>
      <c r="K91" s="11">
        <v>537.48341733999996</v>
      </c>
      <c r="L91" s="11">
        <v>1070.97336404</v>
      </c>
      <c r="M91" s="11">
        <f t="shared" ref="M91:M92" si="85">N91+O91+P91</f>
        <v>-2144.51140132</v>
      </c>
      <c r="N91" s="11">
        <v>-1997.46564814</v>
      </c>
      <c r="O91" s="11">
        <v>-1071.8758011699999</v>
      </c>
      <c r="P91" s="11">
        <v>924.83004799000003</v>
      </c>
      <c r="Q91" s="9">
        <v>77</v>
      </c>
    </row>
    <row r="92" spans="1:17" ht="12.95" customHeight="1" x14ac:dyDescent="0.2">
      <c r="A92" s="8">
        <v>78</v>
      </c>
      <c r="B92" s="10" t="s">
        <v>72</v>
      </c>
      <c r="C92" s="11">
        <f t="shared" si="75"/>
        <v>3423.3771953699988</v>
      </c>
      <c r="D92" s="11">
        <v>2678.2407090799993</v>
      </c>
      <c r="E92" s="11">
        <v>286.16993883000009</v>
      </c>
      <c r="F92" s="11">
        <v>-103.81131235999995</v>
      </c>
      <c r="G92" s="11">
        <v>562.77785982</v>
      </c>
      <c r="H92" s="11">
        <f t="shared" si="76"/>
        <v>3647.6744534199997</v>
      </c>
      <c r="I92" s="11">
        <v>1830.4320048599996</v>
      </c>
      <c r="J92" s="11">
        <v>-174.16274598000001</v>
      </c>
      <c r="K92" s="11">
        <v>135.77568631999998</v>
      </c>
      <c r="L92" s="11">
        <v>1855.6295082200004</v>
      </c>
      <c r="M92" s="11">
        <f t="shared" si="85"/>
        <v>3117.6909288900006</v>
      </c>
      <c r="N92" s="11">
        <v>3499.7701955400003</v>
      </c>
      <c r="O92" s="11">
        <v>-53.077153639999999</v>
      </c>
      <c r="P92" s="11">
        <v>-329.00211300999996</v>
      </c>
      <c r="Q92" s="9">
        <v>78</v>
      </c>
    </row>
    <row r="93" spans="1:17" ht="14.1" customHeight="1" x14ac:dyDescent="0.2">
      <c r="A93" s="8">
        <v>79</v>
      </c>
      <c r="B93" s="10" t="s">
        <v>73</v>
      </c>
      <c r="C93" s="14">
        <f>C94+C99</f>
        <v>-2430.4069140100028</v>
      </c>
      <c r="D93" s="14">
        <f t="shared" ref="D93:G93" si="86">D94+D99</f>
        <v>-755.60230741000055</v>
      </c>
      <c r="E93" s="14">
        <f t="shared" si="86"/>
        <v>-692.34875622000004</v>
      </c>
      <c r="F93" s="14">
        <f t="shared" si="86"/>
        <v>401.15483848999963</v>
      </c>
      <c r="G93" s="14">
        <f t="shared" si="86"/>
        <v>-1383.6106888700001</v>
      </c>
      <c r="H93" s="14">
        <f>H94+H99</f>
        <v>64.77402278999898</v>
      </c>
      <c r="I93" s="14">
        <f t="shared" ref="I93:L93" si="87">I94+I99</f>
        <v>-1701.9975150099995</v>
      </c>
      <c r="J93" s="14">
        <f t="shared" si="87"/>
        <v>1712.02296024</v>
      </c>
      <c r="K93" s="14">
        <f t="shared" si="87"/>
        <v>206.51013905999997</v>
      </c>
      <c r="L93" s="14">
        <f t="shared" si="87"/>
        <v>-151.76156150000088</v>
      </c>
      <c r="M93" s="14">
        <f>M94+M99</f>
        <v>-80.787570500000811</v>
      </c>
      <c r="N93" s="14">
        <f t="shared" ref="N93:P93" si="88">N94+N99</f>
        <v>1159.3780799200003</v>
      </c>
      <c r="O93" s="14">
        <f t="shared" si="88"/>
        <v>-1386.17766691</v>
      </c>
      <c r="P93" s="14">
        <f t="shared" si="88"/>
        <v>146.01201648999972</v>
      </c>
      <c r="Q93" s="9">
        <v>79</v>
      </c>
    </row>
    <row r="94" spans="1:17" ht="12.95" customHeight="1" x14ac:dyDescent="0.2">
      <c r="A94" s="8">
        <v>80</v>
      </c>
      <c r="B94" s="10" t="s">
        <v>74</v>
      </c>
      <c r="C94" s="11">
        <f>C95+C96+C97+C98</f>
        <v>-7333.6024675700019</v>
      </c>
      <c r="D94" s="11">
        <f t="shared" ref="D94:G94" si="89">D95+D96+D97+D98</f>
        <v>-1615.4179921400005</v>
      </c>
      <c r="E94" s="11">
        <f t="shared" si="89"/>
        <v>-2673.7313127699999</v>
      </c>
      <c r="F94" s="11">
        <f t="shared" si="89"/>
        <v>-721.09252548000006</v>
      </c>
      <c r="G94" s="11">
        <f t="shared" si="89"/>
        <v>-2323.3606371800001</v>
      </c>
      <c r="H94" s="11">
        <f>H95+H96+H97+H98</f>
        <v>-3561.7968839700015</v>
      </c>
      <c r="I94" s="11">
        <f t="shared" ref="I94:L94" si="90">I95+I96+I97+I98</f>
        <v>-2681.7422410799995</v>
      </c>
      <c r="J94" s="11">
        <f t="shared" si="90"/>
        <v>842.86814096000001</v>
      </c>
      <c r="K94" s="11">
        <f t="shared" si="90"/>
        <v>590.22243804999994</v>
      </c>
      <c r="L94" s="11">
        <f t="shared" si="90"/>
        <v>-2313.1452219000012</v>
      </c>
      <c r="M94" s="11">
        <f>M95+M96+M97+M98</f>
        <v>-1302.1175296200004</v>
      </c>
      <c r="N94" s="11">
        <f t="shared" ref="N94:P94" si="91">N95+N96+N97+N98</f>
        <v>2156.6999386700004</v>
      </c>
      <c r="O94" s="11">
        <f t="shared" si="91"/>
        <v>-1651.1350669899998</v>
      </c>
      <c r="P94" s="11">
        <f t="shared" si="91"/>
        <v>-1807.6824013000003</v>
      </c>
      <c r="Q94" s="9">
        <v>80</v>
      </c>
    </row>
    <row r="95" spans="1:17" ht="12.95" customHeight="1" x14ac:dyDescent="0.2">
      <c r="A95" s="8">
        <v>81</v>
      </c>
      <c r="B95" s="10" t="s">
        <v>75</v>
      </c>
      <c r="C95" s="11">
        <f t="shared" ref="C95:C104" si="92">D95+E95+F95+G95</f>
        <v>-1003.8918439300003</v>
      </c>
      <c r="D95" s="11">
        <v>-610.70352456000012</v>
      </c>
      <c r="E95" s="11">
        <v>-185.72493034999999</v>
      </c>
      <c r="F95" s="11">
        <v>4.7432477999999998</v>
      </c>
      <c r="G95" s="11">
        <v>-212.20663682000003</v>
      </c>
      <c r="H95" s="11">
        <f t="shared" ref="H95:H104" si="93">I95+J95+K95+L95</f>
        <v>-248.15618870000003</v>
      </c>
      <c r="I95" s="11">
        <v>-405.34692236000001</v>
      </c>
      <c r="J95" s="11">
        <v>90.985953339999995</v>
      </c>
      <c r="K95" s="11">
        <v>-318.45481383999999</v>
      </c>
      <c r="L95" s="11">
        <v>384.65959415999998</v>
      </c>
      <c r="M95" s="11">
        <f t="shared" ref="M95:M98" si="94">N95+O95+P95</f>
        <v>-187.42663114999999</v>
      </c>
      <c r="N95" s="11">
        <v>86.563862809999989</v>
      </c>
      <c r="O95" s="11">
        <v>-95.330709259999992</v>
      </c>
      <c r="P95" s="11">
        <v>-178.65978469999999</v>
      </c>
      <c r="Q95" s="9">
        <v>81</v>
      </c>
    </row>
    <row r="96" spans="1:17" ht="12.95" customHeight="1" x14ac:dyDescent="0.2">
      <c r="A96" s="8">
        <v>82</v>
      </c>
      <c r="B96" s="10" t="s">
        <v>76</v>
      </c>
      <c r="C96" s="11">
        <f t="shared" si="92"/>
        <v>-5564.8173762800006</v>
      </c>
      <c r="D96" s="11">
        <v>-1912.4420401099999</v>
      </c>
      <c r="E96" s="11">
        <v>-2178.76679281</v>
      </c>
      <c r="F96" s="11">
        <v>-1552.7923756300002</v>
      </c>
      <c r="G96" s="11">
        <v>79.183832269999982</v>
      </c>
      <c r="H96" s="11">
        <f t="shared" si="93"/>
        <v>-1705.4043629</v>
      </c>
      <c r="I96" s="11">
        <v>-1315.9132648499999</v>
      </c>
      <c r="J96" s="11">
        <v>543.07512925000003</v>
      </c>
      <c r="K96" s="11">
        <v>-84.826536780000026</v>
      </c>
      <c r="L96" s="11">
        <v>-847.73969052000007</v>
      </c>
      <c r="M96" s="11">
        <f t="shared" si="94"/>
        <v>-3729.5373848700001</v>
      </c>
      <c r="N96" s="11">
        <v>-1084.37771821</v>
      </c>
      <c r="O96" s="11">
        <v>-1123.1363229799999</v>
      </c>
      <c r="P96" s="11">
        <v>-1522.0233436800002</v>
      </c>
      <c r="Q96" s="9">
        <v>82</v>
      </c>
    </row>
    <row r="97" spans="1:17" ht="12.95" customHeight="1" x14ac:dyDescent="0.2">
      <c r="A97" s="8">
        <v>83</v>
      </c>
      <c r="B97" s="10" t="s">
        <v>77</v>
      </c>
      <c r="C97" s="11">
        <f t="shared" si="92"/>
        <v>-806.94326257000057</v>
      </c>
      <c r="D97" s="11">
        <v>1057.9341994799997</v>
      </c>
      <c r="E97" s="11">
        <v>-422.91730128000017</v>
      </c>
      <c r="F97" s="11">
        <v>683.02261820000001</v>
      </c>
      <c r="G97" s="11">
        <v>-2124.9827789700003</v>
      </c>
      <c r="H97" s="11">
        <f t="shared" si="93"/>
        <v>-1660.8974536900014</v>
      </c>
      <c r="I97" s="11">
        <v>-829.26439602999994</v>
      </c>
      <c r="J97" s="11">
        <v>344.37291076999998</v>
      </c>
      <c r="K97" s="11">
        <v>785.9091132399999</v>
      </c>
      <c r="L97" s="11">
        <v>-1961.9150816700012</v>
      </c>
      <c r="M97" s="11">
        <f t="shared" si="94"/>
        <v>2757.4843109099997</v>
      </c>
      <c r="N97" s="11">
        <v>3243.3710721699999</v>
      </c>
      <c r="O97" s="11">
        <v>-403.86106232999998</v>
      </c>
      <c r="P97" s="11">
        <v>-82.02569892999999</v>
      </c>
      <c r="Q97" s="9">
        <v>83</v>
      </c>
    </row>
    <row r="98" spans="1:17" ht="12.95" customHeight="1" x14ac:dyDescent="0.2">
      <c r="A98" s="8">
        <v>84</v>
      </c>
      <c r="B98" s="10" t="s">
        <v>78</v>
      </c>
      <c r="C98" s="11">
        <f t="shared" si="92"/>
        <v>42.050015209999998</v>
      </c>
      <c r="D98" s="11">
        <v>-150.20662694999999</v>
      </c>
      <c r="E98" s="11">
        <v>113.67771166999998</v>
      </c>
      <c r="F98" s="11">
        <v>143.93398415000001</v>
      </c>
      <c r="G98" s="11">
        <v>-65.35505366000001</v>
      </c>
      <c r="H98" s="11">
        <f t="shared" si="93"/>
        <v>52.661121319999992</v>
      </c>
      <c r="I98" s="11">
        <v>-131.21765783999999</v>
      </c>
      <c r="J98" s="11">
        <v>-135.56585240000001</v>
      </c>
      <c r="K98" s="11">
        <v>207.59467543</v>
      </c>
      <c r="L98" s="11">
        <v>111.84995613</v>
      </c>
      <c r="M98" s="11">
        <f t="shared" si="94"/>
        <v>-142.63782450999997</v>
      </c>
      <c r="N98" s="11">
        <v>-88.857278100000002</v>
      </c>
      <c r="O98" s="11">
        <v>-28.806972420000001</v>
      </c>
      <c r="P98" s="11">
        <v>-24.973573989999991</v>
      </c>
      <c r="Q98" s="9">
        <v>84</v>
      </c>
    </row>
    <row r="99" spans="1:17" ht="12.95" customHeight="1" x14ac:dyDescent="0.2">
      <c r="A99" s="8">
        <v>85</v>
      </c>
      <c r="B99" s="10" t="s">
        <v>79</v>
      </c>
      <c r="C99" s="11">
        <f>C100+C101+C102+C103</f>
        <v>4903.1955535599991</v>
      </c>
      <c r="D99" s="11">
        <f t="shared" ref="D99:G99" si="95">D100+D101+D102+D103</f>
        <v>859.81568472999993</v>
      </c>
      <c r="E99" s="11">
        <f t="shared" si="95"/>
        <v>1981.3825565499999</v>
      </c>
      <c r="F99" s="11">
        <f t="shared" si="95"/>
        <v>1122.2473639699997</v>
      </c>
      <c r="G99" s="11">
        <f t="shared" si="95"/>
        <v>939.74994830999992</v>
      </c>
      <c r="H99" s="11">
        <f>H100+H101+H102+H103</f>
        <v>3626.5709067600005</v>
      </c>
      <c r="I99" s="11">
        <f t="shared" ref="I99:L99" si="96">I100+I101+I102+I103</f>
        <v>979.74472607000018</v>
      </c>
      <c r="J99" s="11">
        <f t="shared" si="96"/>
        <v>869.15481928000008</v>
      </c>
      <c r="K99" s="11">
        <f t="shared" si="96"/>
        <v>-383.71229898999997</v>
      </c>
      <c r="L99" s="11">
        <f t="shared" si="96"/>
        <v>2161.3836604000003</v>
      </c>
      <c r="M99" s="11">
        <f>M100+M101+M102+M103</f>
        <v>1221.3299591199996</v>
      </c>
      <c r="N99" s="11">
        <f t="shared" ref="N99:P99" si="97">N100+N101+N102+N103</f>
        <v>-997.32185875000005</v>
      </c>
      <c r="O99" s="11">
        <f t="shared" si="97"/>
        <v>264.95740007999973</v>
      </c>
      <c r="P99" s="11">
        <f t="shared" si="97"/>
        <v>1953.69441779</v>
      </c>
      <c r="Q99" s="9">
        <v>85</v>
      </c>
    </row>
    <row r="100" spans="1:17" ht="12.95" customHeight="1" x14ac:dyDescent="0.2">
      <c r="A100" s="8">
        <v>86</v>
      </c>
      <c r="B100" s="10" t="s">
        <v>80</v>
      </c>
      <c r="C100" s="11">
        <f t="shared" si="92"/>
        <v>196.76645553999995</v>
      </c>
      <c r="D100" s="11">
        <v>34.120171089999999</v>
      </c>
      <c r="E100" s="11">
        <v>-28.564883789999982</v>
      </c>
      <c r="F100" s="11">
        <v>-21.34432134</v>
      </c>
      <c r="G100" s="11">
        <v>212.55548957999994</v>
      </c>
      <c r="H100" s="11">
        <f t="shared" si="93"/>
        <v>359.09122096000004</v>
      </c>
      <c r="I100" s="11">
        <v>215.97923462</v>
      </c>
      <c r="J100" s="11">
        <v>-114.39483177999999</v>
      </c>
      <c r="K100" s="11">
        <v>117.52698228</v>
      </c>
      <c r="L100" s="11">
        <v>139.97983584000002</v>
      </c>
      <c r="M100" s="11">
        <f t="shared" ref="M100:M104" si="98">N100+O100+P100</f>
        <v>175.74620648000001</v>
      </c>
      <c r="N100" s="11">
        <v>3.1470245699999992</v>
      </c>
      <c r="O100" s="11">
        <v>63.611436249999997</v>
      </c>
      <c r="P100" s="11">
        <v>108.98774566</v>
      </c>
      <c r="Q100" s="9">
        <v>86</v>
      </c>
    </row>
    <row r="101" spans="1:17" ht="12.95" customHeight="1" x14ac:dyDescent="0.2">
      <c r="A101" s="8">
        <v>87</v>
      </c>
      <c r="B101" s="10" t="s">
        <v>81</v>
      </c>
      <c r="C101" s="11">
        <f t="shared" si="92"/>
        <v>2982.6910033799995</v>
      </c>
      <c r="D101" s="11">
        <v>371.26317396000002</v>
      </c>
      <c r="E101" s="11">
        <v>1086.1471898499999</v>
      </c>
      <c r="F101" s="11">
        <v>1147.2937541299998</v>
      </c>
      <c r="G101" s="11">
        <v>377.98688543999992</v>
      </c>
      <c r="H101" s="11">
        <f t="shared" si="93"/>
        <v>-1477.6440484200002</v>
      </c>
      <c r="I101" s="11">
        <v>-1019.2000157900001</v>
      </c>
      <c r="J101" s="11">
        <v>-343.90040296000006</v>
      </c>
      <c r="K101" s="11">
        <v>-595.63029932999996</v>
      </c>
      <c r="L101" s="11">
        <v>481.08666965999998</v>
      </c>
      <c r="M101" s="11">
        <f t="shared" si="98"/>
        <v>-593.37688188000004</v>
      </c>
      <c r="N101" s="11">
        <v>-1054.41053934</v>
      </c>
      <c r="O101" s="11">
        <v>249.55392034999991</v>
      </c>
      <c r="P101" s="11">
        <v>211.47973711000009</v>
      </c>
      <c r="Q101" s="9">
        <v>87</v>
      </c>
    </row>
    <row r="102" spans="1:17" ht="12.95" customHeight="1" x14ac:dyDescent="0.2">
      <c r="A102" s="8">
        <v>88</v>
      </c>
      <c r="B102" s="10" t="s">
        <v>82</v>
      </c>
      <c r="C102" s="11">
        <f t="shared" si="92"/>
        <v>1786.0415208599998</v>
      </c>
      <c r="D102" s="11">
        <v>577.97551444999999</v>
      </c>
      <c r="E102" s="11">
        <v>1007.15451679</v>
      </c>
      <c r="F102" s="11">
        <v>-0.41729620000000001</v>
      </c>
      <c r="G102" s="11">
        <v>201.32878581999995</v>
      </c>
      <c r="H102" s="11">
        <f t="shared" si="93"/>
        <v>4705.9025664300007</v>
      </c>
      <c r="I102" s="11">
        <v>1731.8548876600003</v>
      </c>
      <c r="J102" s="11">
        <v>1322.2272711600001</v>
      </c>
      <c r="K102" s="11">
        <v>43.171829459999998</v>
      </c>
      <c r="L102" s="11">
        <v>1608.6485781500005</v>
      </c>
      <c r="M102" s="11">
        <f t="shared" si="98"/>
        <v>1442.3523377899996</v>
      </c>
      <c r="N102" s="11">
        <v>86.220897239999999</v>
      </c>
      <c r="O102" s="11">
        <v>-236.49759964000012</v>
      </c>
      <c r="P102" s="11">
        <v>1592.6290401899998</v>
      </c>
      <c r="Q102" s="9">
        <v>88</v>
      </c>
    </row>
    <row r="103" spans="1:17" ht="12.95" customHeight="1" x14ac:dyDescent="0.2">
      <c r="A103" s="8">
        <v>89</v>
      </c>
      <c r="B103" s="10" t="s">
        <v>83</v>
      </c>
      <c r="C103" s="11">
        <f t="shared" si="92"/>
        <v>-62.303426220000034</v>
      </c>
      <c r="D103" s="11">
        <v>-123.54317477000001</v>
      </c>
      <c r="E103" s="11">
        <v>-83.354266299999992</v>
      </c>
      <c r="F103" s="11">
        <v>-3.28477262</v>
      </c>
      <c r="G103" s="11">
        <v>147.87878746999999</v>
      </c>
      <c r="H103" s="11">
        <f t="shared" si="93"/>
        <v>39.221167789999981</v>
      </c>
      <c r="I103" s="11">
        <v>51.110619579999984</v>
      </c>
      <c r="J103" s="11">
        <v>5.2227828600000041</v>
      </c>
      <c r="K103" s="11">
        <v>51.219188600000003</v>
      </c>
      <c r="L103" s="11">
        <v>-68.33142325</v>
      </c>
      <c r="M103" s="11">
        <f t="shared" si="98"/>
        <v>196.60829672999998</v>
      </c>
      <c r="N103" s="11">
        <v>-32.279241220000003</v>
      </c>
      <c r="O103" s="11">
        <v>188.28964311999997</v>
      </c>
      <c r="P103" s="11">
        <v>40.597894830000001</v>
      </c>
      <c r="Q103" s="9">
        <v>89</v>
      </c>
    </row>
    <row r="104" spans="1:17" ht="14.1" customHeight="1" x14ac:dyDescent="0.2">
      <c r="A104" s="8">
        <v>90</v>
      </c>
      <c r="B104" s="10" t="s">
        <v>84</v>
      </c>
      <c r="C104" s="14">
        <f t="shared" si="92"/>
        <v>1919.6061515799995</v>
      </c>
      <c r="D104" s="14">
        <v>-804.56250636000004</v>
      </c>
      <c r="E104" s="14">
        <v>780.96892233999984</v>
      </c>
      <c r="F104" s="14">
        <v>2387.89572112</v>
      </c>
      <c r="G104" s="14">
        <v>-444.69598552000002</v>
      </c>
      <c r="H104" s="14">
        <f t="shared" si="93"/>
        <v>123.61736485000029</v>
      </c>
      <c r="I104" s="14">
        <v>1.6317190100000001</v>
      </c>
      <c r="J104" s="14">
        <v>873.90527652000003</v>
      </c>
      <c r="K104" s="14">
        <v>1266.1871809500003</v>
      </c>
      <c r="L104" s="14">
        <v>-2018.1068116299998</v>
      </c>
      <c r="M104" s="14">
        <f t="shared" si="98"/>
        <v>1318.3016216500005</v>
      </c>
      <c r="N104" s="14">
        <v>-1187.8740361800001</v>
      </c>
      <c r="O104" s="14">
        <v>2511.5052747400005</v>
      </c>
      <c r="P104" s="14">
        <v>-5.3296169100000004</v>
      </c>
      <c r="Q104" s="9">
        <v>90</v>
      </c>
    </row>
    <row r="105" spans="1:17" ht="15.95" customHeight="1" x14ac:dyDescent="0.2">
      <c r="A105" s="8">
        <v>91</v>
      </c>
      <c r="B105" s="10" t="s">
        <v>85</v>
      </c>
      <c r="C105" s="12">
        <f t="shared" ref="C105:P105" si="99">-C14-C78</f>
        <v>-5039.8113954849941</v>
      </c>
      <c r="D105" s="12">
        <f t="shared" si="99"/>
        <v>-523.44477717000018</v>
      </c>
      <c r="E105" s="12">
        <f t="shared" si="99"/>
        <v>-991.1676305499999</v>
      </c>
      <c r="F105" s="12">
        <f t="shared" si="99"/>
        <v>-2920.5408210899996</v>
      </c>
      <c r="G105" s="12">
        <f t="shared" si="99"/>
        <v>-604.65816667499917</v>
      </c>
      <c r="H105" s="12">
        <f t="shared" si="99"/>
        <v>-340.72570723998797</v>
      </c>
      <c r="I105" s="12">
        <f t="shared" si="99"/>
        <v>712.9614185500011</v>
      </c>
      <c r="J105" s="12">
        <f t="shared" si="99"/>
        <v>-1468.3869813699985</v>
      </c>
      <c r="K105" s="12">
        <f t="shared" si="99"/>
        <v>-971.839472660002</v>
      </c>
      <c r="L105" s="12">
        <f t="shared" si="99"/>
        <v>1386.5393282400039</v>
      </c>
      <c r="M105" s="12">
        <f t="shared" si="99"/>
        <v>-5631.9369176300015</v>
      </c>
      <c r="N105" s="12">
        <f t="shared" si="99"/>
        <v>-2322.9196724399981</v>
      </c>
      <c r="O105" s="12">
        <f t="shared" si="99"/>
        <v>-1071.2626448999995</v>
      </c>
      <c r="P105" s="12">
        <f t="shared" si="99"/>
        <v>-2237.7546002900012</v>
      </c>
      <c r="Q105" s="9">
        <v>91</v>
      </c>
    </row>
    <row r="106" spans="1:17" ht="6" customHeight="1" x14ac:dyDescent="0.2">
      <c r="A106" s="15"/>
      <c r="B106" s="16"/>
      <c r="C106" s="28"/>
      <c r="D106" s="28"/>
      <c r="E106" s="28"/>
      <c r="F106" s="28"/>
      <c r="G106" s="28"/>
      <c r="H106" s="28"/>
      <c r="I106" s="16"/>
      <c r="J106" s="16"/>
      <c r="K106" s="16"/>
      <c r="L106" s="16"/>
      <c r="M106" s="28"/>
      <c r="N106" s="28"/>
      <c r="O106" s="28"/>
      <c r="P106" s="32"/>
      <c r="Q106" s="17"/>
    </row>
    <row r="107" spans="1:17" ht="6" customHeight="1" x14ac:dyDescent="0.2">
      <c r="B107" s="27"/>
      <c r="C107" s="29"/>
      <c r="D107" s="29"/>
      <c r="E107" s="29"/>
      <c r="F107" s="29"/>
      <c r="G107" s="29"/>
      <c r="H107" s="29"/>
    </row>
    <row r="108" spans="1:17" ht="12.75" customHeight="1" x14ac:dyDescent="0.2">
      <c r="A108" s="21" t="s">
        <v>87</v>
      </c>
      <c r="C108" s="23"/>
      <c r="D108" s="23"/>
      <c r="E108" s="23"/>
      <c r="F108" s="23"/>
      <c r="G108" s="23"/>
      <c r="H108" s="23"/>
    </row>
    <row r="109" spans="1:17" ht="12.75" customHeight="1" x14ac:dyDescent="0.2">
      <c r="A109" s="21" t="s">
        <v>89</v>
      </c>
      <c r="C109" s="23"/>
      <c r="D109" s="23"/>
      <c r="E109" s="23"/>
      <c r="F109" s="23"/>
      <c r="G109" s="23"/>
      <c r="H109" s="23"/>
    </row>
    <row r="110" spans="1:17" ht="12.75" customHeight="1" x14ac:dyDescent="0.2">
      <c r="A110" s="67" t="s">
        <v>9</v>
      </c>
      <c r="C110" s="23"/>
      <c r="D110" s="23"/>
      <c r="E110" s="23"/>
      <c r="F110" s="23"/>
      <c r="G110" s="23"/>
      <c r="H110" s="23"/>
    </row>
    <row r="111" spans="1:17" ht="12.75" customHeight="1" x14ac:dyDescent="0.2">
      <c r="A111" s="67" t="s">
        <v>10</v>
      </c>
      <c r="C111" s="23"/>
      <c r="D111" s="23"/>
      <c r="E111" s="23"/>
      <c r="F111" s="23"/>
      <c r="G111" s="23"/>
      <c r="H111" s="23"/>
    </row>
    <row r="112" spans="1:17" ht="12.75" customHeight="1" x14ac:dyDescent="0.2">
      <c r="A112" s="68" t="s">
        <v>14</v>
      </c>
      <c r="C112" s="23"/>
      <c r="D112" s="23"/>
      <c r="E112" s="23"/>
      <c r="F112" s="23"/>
      <c r="G112" s="23"/>
      <c r="H112" s="23"/>
    </row>
    <row r="113" spans="3:8" ht="12.75" customHeight="1" x14ac:dyDescent="0.2">
      <c r="C113" s="23"/>
      <c r="D113" s="23"/>
      <c r="E113" s="23"/>
      <c r="F113" s="23"/>
      <c r="G113" s="23"/>
      <c r="H113" s="23"/>
    </row>
    <row r="114" spans="3:8" ht="12.75" customHeight="1" x14ac:dyDescent="0.2">
      <c r="C114" s="23"/>
      <c r="D114" s="23"/>
      <c r="E114" s="23"/>
      <c r="F114" s="23"/>
      <c r="G114" s="23"/>
      <c r="H114" s="23"/>
    </row>
    <row r="115" spans="3:8" ht="12.75" customHeight="1" x14ac:dyDescent="0.2">
      <c r="C115" s="23"/>
      <c r="D115" s="23"/>
      <c r="E115" s="23"/>
      <c r="F115" s="23"/>
      <c r="G115" s="23"/>
      <c r="H115" s="23"/>
    </row>
    <row r="116" spans="3:8" ht="12.75" customHeight="1" x14ac:dyDescent="0.2">
      <c r="C116" s="23"/>
      <c r="D116" s="23"/>
      <c r="E116" s="23"/>
      <c r="F116" s="23"/>
      <c r="G116" s="23"/>
      <c r="H116" s="23"/>
    </row>
    <row r="117" spans="3:8" ht="12.75" customHeight="1" x14ac:dyDescent="0.2">
      <c r="C117" s="23"/>
      <c r="D117" s="23"/>
      <c r="E117" s="23"/>
      <c r="F117" s="23"/>
      <c r="G117" s="23"/>
      <c r="H117" s="23"/>
    </row>
    <row r="118" spans="3:8" ht="12.75" customHeight="1" x14ac:dyDescent="0.2">
      <c r="C118" s="23"/>
      <c r="D118" s="23"/>
      <c r="E118" s="23"/>
      <c r="F118" s="23"/>
      <c r="G118" s="23"/>
      <c r="H118" s="23"/>
    </row>
    <row r="119" spans="3:8" ht="12.75" customHeight="1" x14ac:dyDescent="0.2">
      <c r="C119" s="22"/>
      <c r="D119" s="22"/>
      <c r="E119" s="22"/>
      <c r="F119" s="22"/>
      <c r="G119" s="22"/>
      <c r="H119" s="22"/>
    </row>
    <row r="120" spans="3:8" ht="12.75" customHeight="1" x14ac:dyDescent="0.2">
      <c r="C120" s="24"/>
      <c r="D120" s="24"/>
      <c r="E120" s="24"/>
      <c r="F120" s="24"/>
      <c r="G120" s="24"/>
      <c r="H120" s="24"/>
    </row>
    <row r="121" spans="3:8" ht="12.75" customHeight="1" x14ac:dyDescent="0.2">
      <c r="C121" s="24"/>
      <c r="D121" s="24"/>
      <c r="E121" s="24"/>
      <c r="F121" s="24"/>
      <c r="G121" s="24"/>
      <c r="H121" s="24"/>
    </row>
    <row r="122" spans="3:8" ht="12.75" customHeight="1" x14ac:dyDescent="0.2">
      <c r="C122" s="24"/>
      <c r="D122" s="24"/>
      <c r="E122" s="24"/>
      <c r="F122" s="24"/>
      <c r="G122" s="24"/>
      <c r="H122" s="24"/>
    </row>
    <row r="123" spans="3:8" ht="12.75" customHeight="1" x14ac:dyDescent="0.2">
      <c r="C123" s="24"/>
      <c r="D123" s="24"/>
      <c r="E123" s="24"/>
      <c r="F123" s="24"/>
      <c r="G123" s="24"/>
      <c r="H123" s="24"/>
    </row>
    <row r="124" spans="3:8" ht="12.75" customHeight="1" x14ac:dyDescent="0.2">
      <c r="C124" s="24"/>
      <c r="D124" s="24"/>
      <c r="E124" s="24"/>
      <c r="F124" s="24"/>
      <c r="G124" s="24"/>
      <c r="H124" s="24"/>
    </row>
    <row r="125" spans="3:8" ht="12.75" customHeight="1" x14ac:dyDescent="0.2">
      <c r="C125" s="22"/>
      <c r="D125" s="22"/>
      <c r="E125" s="22"/>
      <c r="F125" s="22"/>
      <c r="G125" s="22"/>
      <c r="H125" s="22"/>
    </row>
    <row r="126" spans="3:8" ht="12.75" customHeight="1" x14ac:dyDescent="0.2">
      <c r="C126" s="24"/>
      <c r="D126" s="24"/>
      <c r="E126" s="24"/>
      <c r="F126" s="24"/>
      <c r="G126" s="24"/>
      <c r="H126" s="24"/>
    </row>
    <row r="127" spans="3:8" ht="12.75" customHeight="1" x14ac:dyDescent="0.2">
      <c r="C127" s="22"/>
      <c r="D127" s="22"/>
      <c r="E127" s="22"/>
      <c r="F127" s="22"/>
      <c r="G127" s="22"/>
      <c r="H127" s="22"/>
    </row>
    <row r="128" spans="3:8" ht="12.75" customHeight="1" x14ac:dyDescent="0.2">
      <c r="C128" s="25"/>
      <c r="D128" s="25"/>
      <c r="E128" s="25"/>
      <c r="F128" s="25"/>
      <c r="G128" s="25"/>
      <c r="H128" s="25"/>
    </row>
    <row r="129" spans="3:8" ht="12.75" customHeight="1" x14ac:dyDescent="0.2">
      <c r="C129" s="24"/>
      <c r="D129" s="24"/>
      <c r="E129" s="24"/>
      <c r="F129" s="24"/>
      <c r="G129" s="24"/>
      <c r="H129" s="24"/>
    </row>
    <row r="130" spans="3:8" ht="12.75" customHeight="1" x14ac:dyDescent="0.2">
      <c r="C130" s="26"/>
      <c r="D130" s="26"/>
      <c r="E130" s="26"/>
      <c r="F130" s="26"/>
      <c r="G130" s="26"/>
      <c r="H130" s="26"/>
    </row>
    <row r="131" spans="3:8" ht="12.75" customHeight="1" x14ac:dyDescent="0.2">
      <c r="C131" s="24"/>
      <c r="D131" s="24"/>
      <c r="E131" s="24"/>
      <c r="F131" s="24"/>
      <c r="G131" s="24"/>
      <c r="H131" s="24"/>
    </row>
    <row r="132" spans="3:8" ht="12.75" customHeight="1" x14ac:dyDescent="0.2">
      <c r="C132" s="27"/>
      <c r="D132" s="27"/>
      <c r="E132" s="27"/>
      <c r="F132" s="27"/>
      <c r="G132" s="27"/>
      <c r="H132" s="27"/>
    </row>
    <row r="133" spans="3:8" ht="12.75" customHeight="1" x14ac:dyDescent="0.2">
      <c r="C133" s="25"/>
      <c r="D133" s="25"/>
      <c r="E133" s="25"/>
      <c r="F133" s="25"/>
      <c r="G133" s="25"/>
      <c r="H133" s="25"/>
    </row>
    <row r="134" spans="3:8" ht="12.75" customHeight="1" x14ac:dyDescent="0.2">
      <c r="C134" s="22"/>
      <c r="D134" s="22"/>
      <c r="E134" s="22"/>
      <c r="F134" s="22"/>
      <c r="G134" s="22"/>
      <c r="H134" s="22"/>
    </row>
    <row r="135" spans="3:8" ht="12.75" customHeight="1" x14ac:dyDescent="0.2">
      <c r="C135" s="26"/>
      <c r="D135" s="26"/>
      <c r="E135" s="26"/>
      <c r="F135" s="26"/>
      <c r="G135" s="26"/>
      <c r="H135" s="26"/>
    </row>
    <row r="136" spans="3:8" ht="12.75" customHeight="1" x14ac:dyDescent="0.2">
      <c r="C136" s="22"/>
      <c r="D136" s="22"/>
      <c r="E136" s="22"/>
      <c r="F136" s="22"/>
      <c r="G136" s="22"/>
      <c r="H136" s="22"/>
    </row>
    <row r="137" spans="3:8" ht="12.75" customHeight="1" x14ac:dyDescent="0.2">
      <c r="C137" s="22"/>
    </row>
    <row r="138" spans="3:8" ht="12.75" customHeight="1" x14ac:dyDescent="0.2">
      <c r="C138" s="22"/>
    </row>
    <row r="139" spans="3:8" ht="12.75" customHeight="1" x14ac:dyDescent="0.2">
      <c r="C139" s="22"/>
    </row>
    <row r="140" spans="3:8" ht="12.75" customHeight="1" x14ac:dyDescent="0.2">
      <c r="C140" s="22"/>
    </row>
    <row r="141" spans="3:8" ht="12.75" customHeight="1" x14ac:dyDescent="0.2">
      <c r="C141" s="22"/>
    </row>
    <row r="142" spans="3:8" ht="12.75" customHeight="1" x14ac:dyDescent="0.2">
      <c r="C142" s="22"/>
    </row>
    <row r="143" spans="3:8" ht="12.75" customHeight="1" x14ac:dyDescent="0.2">
      <c r="C143" s="22"/>
    </row>
    <row r="144" spans="3:8" ht="12.75" customHeight="1" x14ac:dyDescent="0.2">
      <c r="C144" s="22"/>
    </row>
    <row r="145" spans="3:3" ht="12.75" customHeight="1" x14ac:dyDescent="0.2">
      <c r="C145" s="22"/>
    </row>
    <row r="146" spans="3:3" ht="12.75" customHeight="1" x14ac:dyDescent="0.2">
      <c r="C146" s="22"/>
    </row>
    <row r="147" spans="3:3" ht="12.75" customHeight="1" x14ac:dyDescent="0.2">
      <c r="C147" s="22"/>
    </row>
    <row r="148" spans="3:3" ht="12.75" customHeight="1" x14ac:dyDescent="0.2">
      <c r="C148" s="22"/>
    </row>
    <row r="149" spans="3:3" ht="12.75" customHeight="1" x14ac:dyDescent="0.2">
      <c r="C149" s="22"/>
    </row>
    <row r="150" spans="3:3" ht="12.75" customHeight="1" x14ac:dyDescent="0.2">
      <c r="C150" s="22"/>
    </row>
    <row r="151" spans="3:3" ht="12.75" customHeight="1" x14ac:dyDescent="0.2">
      <c r="C151" s="22"/>
    </row>
    <row r="152" spans="3:3" ht="12.75" customHeight="1" x14ac:dyDescent="0.2">
      <c r="C152" s="22"/>
    </row>
    <row r="153" spans="3:3" ht="12.75" customHeight="1" x14ac:dyDescent="0.2">
      <c r="C153" s="22"/>
    </row>
    <row r="154" spans="3:3" ht="12.75" customHeight="1" x14ac:dyDescent="0.2">
      <c r="C154" s="22"/>
    </row>
    <row r="155" spans="3:3" ht="12.75" customHeight="1" x14ac:dyDescent="0.2">
      <c r="C155" s="22"/>
    </row>
    <row r="156" spans="3:3" ht="12.75" customHeight="1" x14ac:dyDescent="0.2">
      <c r="C156" s="22"/>
    </row>
    <row r="157" spans="3:3" ht="12.75" customHeight="1" x14ac:dyDescent="0.2">
      <c r="C157" s="22"/>
    </row>
    <row r="158" spans="3:3" ht="12.75" customHeight="1" x14ac:dyDescent="0.2">
      <c r="C158" s="22"/>
    </row>
    <row r="159" spans="3:3" ht="12.75" customHeight="1" x14ac:dyDescent="0.2">
      <c r="C159" s="22"/>
    </row>
    <row r="160" spans="3:3" ht="12.75" customHeight="1" x14ac:dyDescent="0.2">
      <c r="C160" s="22"/>
    </row>
    <row r="161" spans="3:3" ht="12.75" customHeight="1" x14ac:dyDescent="0.2">
      <c r="C161" s="22"/>
    </row>
    <row r="162" spans="3:3" ht="12.75" customHeight="1" x14ac:dyDescent="0.2">
      <c r="C162" s="22"/>
    </row>
    <row r="163" spans="3:3" ht="12.75" customHeight="1" x14ac:dyDescent="0.2">
      <c r="C163" s="22"/>
    </row>
    <row r="164" spans="3:3" ht="12.75" customHeight="1" x14ac:dyDescent="0.2">
      <c r="C164" s="22"/>
    </row>
    <row r="165" spans="3:3" ht="12.75" customHeight="1" x14ac:dyDescent="0.2">
      <c r="C165" s="22"/>
    </row>
    <row r="166" spans="3:3" ht="12.75" customHeight="1" x14ac:dyDescent="0.2">
      <c r="C166" s="22"/>
    </row>
    <row r="167" spans="3:3" ht="12.75" customHeight="1" x14ac:dyDescent="0.2">
      <c r="C167" s="22"/>
    </row>
    <row r="168" spans="3:3" ht="12.75" customHeight="1" x14ac:dyDescent="0.2">
      <c r="C168" s="22"/>
    </row>
    <row r="169" spans="3:3" ht="12.75" customHeight="1" x14ac:dyDescent="0.2">
      <c r="C169" s="22"/>
    </row>
    <row r="170" spans="3:3" ht="12.75" customHeight="1" x14ac:dyDescent="0.2">
      <c r="C170" s="22"/>
    </row>
    <row r="171" spans="3:3" ht="12.75" customHeight="1" x14ac:dyDescent="0.2">
      <c r="C171" s="22"/>
    </row>
    <row r="172" spans="3:3" ht="12.75" customHeight="1" x14ac:dyDescent="0.2">
      <c r="C172" s="22"/>
    </row>
    <row r="173" spans="3:3" ht="12.75" customHeight="1" x14ac:dyDescent="0.2">
      <c r="C173" s="22"/>
    </row>
    <row r="174" spans="3:3" ht="12.75" customHeight="1" x14ac:dyDescent="0.2">
      <c r="C174" s="22"/>
    </row>
    <row r="175" spans="3:3" ht="12.75" customHeight="1" x14ac:dyDescent="0.2">
      <c r="C175" s="22"/>
    </row>
    <row r="176" spans="3:3" ht="12.75" customHeight="1" x14ac:dyDescent="0.2">
      <c r="C176" s="22"/>
    </row>
    <row r="177" spans="3:3" ht="12.75" customHeight="1" x14ac:dyDescent="0.2">
      <c r="C177" s="22"/>
    </row>
    <row r="178" spans="3:3" ht="12.75" customHeight="1" x14ac:dyDescent="0.2">
      <c r="C178" s="22"/>
    </row>
    <row r="179" spans="3:3" ht="12.75" customHeight="1" x14ac:dyDescent="0.2">
      <c r="C179" s="22"/>
    </row>
    <row r="180" spans="3:3" ht="12.75" customHeight="1" x14ac:dyDescent="0.2">
      <c r="C180" s="22"/>
    </row>
    <row r="181" spans="3:3" ht="12.75" customHeight="1" x14ac:dyDescent="0.2">
      <c r="C181" s="22"/>
    </row>
    <row r="182" spans="3:3" ht="12.75" customHeight="1" x14ac:dyDescent="0.2">
      <c r="C182" s="22"/>
    </row>
    <row r="183" spans="3:3" ht="12.75" customHeight="1" x14ac:dyDescent="0.2">
      <c r="C183" s="22"/>
    </row>
    <row r="184" spans="3:3" ht="12.75" customHeight="1" x14ac:dyDescent="0.2">
      <c r="C184" s="22"/>
    </row>
    <row r="185" spans="3:3" ht="12.75" customHeight="1" x14ac:dyDescent="0.2">
      <c r="C185" s="22"/>
    </row>
    <row r="186" spans="3:3" ht="12.75" customHeight="1" x14ac:dyDescent="0.2">
      <c r="C186" s="22"/>
    </row>
    <row r="187" spans="3:3" ht="12.75" customHeight="1" x14ac:dyDescent="0.2">
      <c r="C187" s="22"/>
    </row>
    <row r="188" spans="3:3" ht="12.75" customHeight="1" x14ac:dyDescent="0.2">
      <c r="C188" s="22"/>
    </row>
    <row r="189" spans="3:3" ht="12.75" customHeight="1" x14ac:dyDescent="0.2">
      <c r="C189" s="22"/>
    </row>
    <row r="190" spans="3:3" ht="12.75" customHeight="1" x14ac:dyDescent="0.2">
      <c r="C190" s="22"/>
    </row>
    <row r="191" spans="3:3" ht="12.75" customHeight="1" x14ac:dyDescent="0.2">
      <c r="C191" s="22"/>
    </row>
    <row r="192" spans="3:3" ht="12.75" customHeight="1" x14ac:dyDescent="0.2">
      <c r="C192" s="22"/>
    </row>
    <row r="193" spans="3:3" ht="12.75" customHeight="1" x14ac:dyDescent="0.2">
      <c r="C193" s="22"/>
    </row>
    <row r="194" spans="3:3" ht="12.75" customHeight="1" x14ac:dyDescent="0.2">
      <c r="C194" s="22"/>
    </row>
    <row r="195" spans="3:3" ht="12.75" customHeight="1" x14ac:dyDescent="0.2">
      <c r="C195" s="22"/>
    </row>
    <row r="196" spans="3:3" ht="12.75" customHeight="1" x14ac:dyDescent="0.2">
      <c r="C196" s="22"/>
    </row>
    <row r="197" spans="3:3" ht="12.75" customHeight="1" x14ac:dyDescent="0.2">
      <c r="C197" s="22"/>
    </row>
    <row r="198" spans="3:3" ht="12.75" customHeight="1" x14ac:dyDescent="0.2">
      <c r="C198" s="22"/>
    </row>
    <row r="199" spans="3:3" ht="12.75" customHeight="1" x14ac:dyDescent="0.2">
      <c r="C199" s="22"/>
    </row>
    <row r="200" spans="3:3" ht="12.75" customHeight="1" x14ac:dyDescent="0.2">
      <c r="C200" s="22"/>
    </row>
    <row r="201" spans="3:3" ht="12.75" customHeight="1" x14ac:dyDescent="0.2">
      <c r="C201" s="22"/>
    </row>
    <row r="202" spans="3:3" ht="12.75" customHeight="1" x14ac:dyDescent="0.2">
      <c r="C202" s="22"/>
    </row>
    <row r="203" spans="3:3" ht="12.75" customHeight="1" x14ac:dyDescent="0.2">
      <c r="C203" s="22"/>
    </row>
    <row r="204" spans="3:3" ht="12.75" customHeight="1" x14ac:dyDescent="0.2">
      <c r="C204" s="22"/>
    </row>
    <row r="205" spans="3:3" ht="12.75" customHeight="1" x14ac:dyDescent="0.2">
      <c r="C205" s="22"/>
    </row>
    <row r="206" spans="3:3" ht="12.75" customHeight="1" x14ac:dyDescent="0.2">
      <c r="C206" s="22"/>
    </row>
    <row r="207" spans="3:3" ht="12.75" customHeight="1" x14ac:dyDescent="0.2">
      <c r="C207" s="22"/>
    </row>
    <row r="208" spans="3:3" ht="12.75" customHeight="1" x14ac:dyDescent="0.2">
      <c r="C208" s="22"/>
    </row>
    <row r="209" spans="3:3" ht="12.75" customHeight="1" x14ac:dyDescent="0.2">
      <c r="C209" s="22"/>
    </row>
    <row r="210" spans="3:3" ht="12.75" customHeight="1" x14ac:dyDescent="0.2">
      <c r="C210" s="22"/>
    </row>
    <row r="211" spans="3:3" ht="12.75" customHeight="1" x14ac:dyDescent="0.2">
      <c r="C211" s="22"/>
    </row>
    <row r="212" spans="3:3" ht="12.75" customHeight="1" x14ac:dyDescent="0.2">
      <c r="C212" s="22"/>
    </row>
    <row r="213" spans="3:3" ht="12.75" customHeight="1" x14ac:dyDescent="0.2">
      <c r="C213" s="22"/>
    </row>
    <row r="214" spans="3:3" ht="12.75" customHeight="1" x14ac:dyDescent="0.2">
      <c r="C214" s="22"/>
    </row>
    <row r="215" spans="3:3" ht="12.75" customHeight="1" x14ac:dyDescent="0.2">
      <c r="C215" s="22"/>
    </row>
    <row r="216" spans="3:3" ht="12.75" customHeight="1" x14ac:dyDescent="0.2">
      <c r="C216" s="22"/>
    </row>
    <row r="217" spans="3:3" ht="12.75" customHeight="1" x14ac:dyDescent="0.2">
      <c r="C217" s="22"/>
    </row>
    <row r="218" spans="3:3" ht="12.75" customHeight="1" x14ac:dyDescent="0.2">
      <c r="C218" s="22"/>
    </row>
    <row r="219" spans="3:3" ht="12.75" customHeight="1" x14ac:dyDescent="0.2">
      <c r="C219" s="22"/>
    </row>
    <row r="220" spans="3:3" ht="12.75" customHeight="1" x14ac:dyDescent="0.2">
      <c r="C220" s="22"/>
    </row>
    <row r="221" spans="3:3" ht="12.75" customHeight="1" x14ac:dyDescent="0.2">
      <c r="C221" s="22"/>
    </row>
    <row r="222" spans="3:3" ht="12.75" customHeight="1" x14ac:dyDescent="0.2">
      <c r="C222" s="22"/>
    </row>
    <row r="223" spans="3:3" ht="12.75" customHeight="1" x14ac:dyDescent="0.2">
      <c r="C223" s="22"/>
    </row>
    <row r="224" spans="3:3" ht="12.75" customHeight="1" x14ac:dyDescent="0.2">
      <c r="C224" s="22"/>
    </row>
    <row r="225" spans="3:3" ht="12.75" customHeight="1" x14ac:dyDescent="0.2">
      <c r="C225" s="22"/>
    </row>
    <row r="226" spans="3:3" ht="12.75" customHeight="1" x14ac:dyDescent="0.2">
      <c r="C226" s="22"/>
    </row>
    <row r="227" spans="3:3" ht="12.75" customHeight="1" x14ac:dyDescent="0.2">
      <c r="C227" s="22"/>
    </row>
    <row r="228" spans="3:3" ht="12.75" customHeight="1" x14ac:dyDescent="0.2">
      <c r="C228" s="22"/>
    </row>
    <row r="229" spans="3:3" ht="12.75" customHeight="1" x14ac:dyDescent="0.2">
      <c r="C229" s="22"/>
    </row>
    <row r="230" spans="3:3" ht="12.75" customHeight="1" x14ac:dyDescent="0.2">
      <c r="C230" s="22"/>
    </row>
    <row r="231" spans="3:3" ht="12.75" customHeight="1" x14ac:dyDescent="0.2">
      <c r="C231" s="22"/>
    </row>
    <row r="232" spans="3:3" ht="12.75" customHeight="1" x14ac:dyDescent="0.2">
      <c r="C232" s="22"/>
    </row>
    <row r="233" spans="3:3" ht="12.75" customHeight="1" x14ac:dyDescent="0.2">
      <c r="C233" s="22"/>
    </row>
    <row r="234" spans="3:3" ht="12.75" customHeight="1" x14ac:dyDescent="0.2">
      <c r="C234" s="22"/>
    </row>
    <row r="235" spans="3:3" ht="12.75" customHeight="1" x14ac:dyDescent="0.2">
      <c r="C235" s="22"/>
    </row>
    <row r="236" spans="3:3" ht="12.75" customHeight="1" x14ac:dyDescent="0.2">
      <c r="C236" s="22"/>
    </row>
    <row r="237" spans="3:3" ht="12.75" customHeight="1" x14ac:dyDescent="0.2">
      <c r="C237" s="22"/>
    </row>
    <row r="238" spans="3:3" ht="12.75" customHeight="1" x14ac:dyDescent="0.2">
      <c r="C238" s="22"/>
    </row>
    <row r="239" spans="3:3" ht="12.75" customHeight="1" x14ac:dyDescent="0.2">
      <c r="C239" s="22"/>
    </row>
    <row r="240" spans="3:3" ht="12.75" customHeight="1" x14ac:dyDescent="0.2">
      <c r="C240" s="22"/>
    </row>
    <row r="241" spans="3:3" ht="12.75" customHeight="1" x14ac:dyDescent="0.2">
      <c r="C241" s="22"/>
    </row>
    <row r="242" spans="3:3" ht="12.75" customHeight="1" x14ac:dyDescent="0.2">
      <c r="C242" s="22"/>
    </row>
    <row r="243" spans="3:3" ht="12.75" customHeight="1" x14ac:dyDescent="0.2">
      <c r="C243" s="22"/>
    </row>
  </sheetData>
  <mergeCells count="21">
    <mergeCell ref="A1:G1"/>
    <mergeCell ref="H1:Q1"/>
    <mergeCell ref="A2:G2"/>
    <mergeCell ref="H2:Q2"/>
    <mergeCell ref="A3:G3"/>
    <mergeCell ref="H3:Q3"/>
    <mergeCell ref="A8:A12"/>
    <mergeCell ref="C8:G8"/>
    <mergeCell ref="H8:P8"/>
    <mergeCell ref="Q8:Q12"/>
    <mergeCell ref="C9:G9"/>
    <mergeCell ref="H9:P9"/>
    <mergeCell ref="C10:G10"/>
    <mergeCell ref="H10:L10"/>
    <mergeCell ref="M10:P10"/>
    <mergeCell ref="C11:C12"/>
    <mergeCell ref="D11:G11"/>
    <mergeCell ref="H11:H12"/>
    <mergeCell ref="I11:L11"/>
    <mergeCell ref="M11:M12"/>
    <mergeCell ref="N11:P11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2024-12-27T17:15:33Z</cp:lastPrinted>
  <dcterms:created xsi:type="dcterms:W3CDTF">2018-11-21T20:09:16Z</dcterms:created>
  <dcterms:modified xsi:type="dcterms:W3CDTF">2024-12-27T18:35:17Z</dcterms:modified>
</cp:coreProperties>
</file>